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G:\JJDD 2025\"/>
    </mc:Choice>
  </mc:AlternateContent>
  <xr:revisionPtr revIDLastSave="0" documentId="13_ncr:1_{107F7084-0C3A-40CE-91EC-261FF5A01845}" xr6:coauthVersionLast="47" xr6:coauthVersionMax="47" xr10:uidLastSave="{00000000-0000-0000-0000-000000000000}"/>
  <bookViews>
    <workbookView xWindow="-120" yWindow="-120" windowWidth="24240" windowHeight="13140" firstSheet="3" activeTab="9" xr2:uid="{00000000-000D-0000-FFFF-FFFF00000000}"/>
  </bookViews>
  <sheets>
    <sheet name="100 MTS. PLANOS" sheetId="7" r:id="rId1"/>
    <sheet name="JABALINA" sheetId="31" r:id="rId2"/>
    <sheet name="SALTO ALTO" sheetId="30" r:id="rId3"/>
    <sheet name="400 MTS. PLANOS" sheetId="6" r:id="rId4"/>
    <sheet name="DISCO" sheetId="33" r:id="rId5"/>
    <sheet name="SALTO LARGO" sheetId="32" r:id="rId6"/>
    <sheet name="1500-3000 MTS" sheetId="5" r:id="rId7"/>
    <sheet name="BALA" sheetId="34" r:id="rId8"/>
    <sheet name="POSTAS TERRESTRE" sheetId="35" r:id="rId9"/>
    <sheet name="MARATON" sheetId="44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34" i="44" l="1"/>
  <c r="G34" i="44"/>
  <c r="F34" i="44"/>
  <c r="E34" i="44"/>
  <c r="D34" i="44"/>
  <c r="C34" i="44"/>
  <c r="I33" i="44"/>
  <c r="H33" i="44"/>
  <c r="G33" i="44"/>
  <c r="F33" i="44"/>
  <c r="E33" i="44"/>
  <c r="D33" i="44"/>
  <c r="C33" i="44"/>
  <c r="I32" i="44"/>
  <c r="G32" i="44"/>
  <c r="F32" i="44"/>
  <c r="E32" i="44"/>
  <c r="D32" i="44"/>
  <c r="C32" i="44"/>
  <c r="I31" i="44"/>
  <c r="H31" i="44"/>
  <c r="G31" i="44"/>
  <c r="F31" i="44"/>
  <c r="E31" i="44"/>
  <c r="D31" i="44"/>
  <c r="C31" i="44"/>
  <c r="I30" i="44"/>
  <c r="G30" i="44"/>
  <c r="F30" i="44"/>
  <c r="E30" i="44"/>
  <c r="D30" i="44"/>
  <c r="C30" i="44"/>
  <c r="I29" i="44"/>
  <c r="G29" i="44"/>
  <c r="H29" i="44" s="1"/>
  <c r="F29" i="44"/>
  <c r="E29" i="44"/>
  <c r="D29" i="44"/>
  <c r="C29" i="44"/>
  <c r="I28" i="44"/>
  <c r="G28" i="44"/>
  <c r="F28" i="44"/>
  <c r="E28" i="44"/>
  <c r="D28" i="44"/>
  <c r="C28" i="44"/>
  <c r="I27" i="44"/>
  <c r="G27" i="44"/>
  <c r="H27" i="44" s="1"/>
  <c r="F27" i="44"/>
  <c r="E27" i="44"/>
  <c r="D27" i="44"/>
  <c r="C27" i="44"/>
  <c r="I26" i="44"/>
  <c r="G26" i="44"/>
  <c r="F26" i="44"/>
  <c r="E26" i="44"/>
  <c r="D26" i="44"/>
  <c r="C26" i="44"/>
  <c r="I25" i="44"/>
  <c r="H25" i="44"/>
  <c r="G25" i="44"/>
  <c r="F25" i="44"/>
  <c r="E25" i="44"/>
  <c r="D25" i="44"/>
  <c r="C25" i="44"/>
  <c r="H32" i="35"/>
  <c r="G32" i="35"/>
  <c r="F32" i="35"/>
  <c r="E32" i="35"/>
  <c r="D32" i="35"/>
  <c r="C32" i="35"/>
  <c r="H30" i="35"/>
  <c r="G30" i="35"/>
  <c r="F30" i="35"/>
  <c r="E30" i="35"/>
  <c r="D30" i="35"/>
  <c r="C30" i="35"/>
  <c r="H28" i="35"/>
  <c r="G28" i="35"/>
  <c r="F28" i="35"/>
  <c r="E28" i="35"/>
  <c r="D28" i="35"/>
  <c r="C28" i="35"/>
  <c r="H26" i="35"/>
  <c r="G26" i="35"/>
  <c r="F26" i="35"/>
  <c r="E26" i="35"/>
  <c r="D26" i="35"/>
  <c r="C26" i="35"/>
  <c r="H24" i="35"/>
  <c r="G24" i="35"/>
  <c r="F24" i="35"/>
  <c r="E24" i="35"/>
  <c r="D24" i="35"/>
  <c r="C24" i="35"/>
  <c r="K33" i="34"/>
  <c r="I33" i="34"/>
  <c r="H33" i="34"/>
  <c r="G33" i="34"/>
  <c r="F33" i="34"/>
  <c r="E33" i="34"/>
  <c r="D33" i="34"/>
  <c r="C33" i="34"/>
  <c r="K32" i="34"/>
  <c r="I32" i="34"/>
  <c r="J32" i="34" s="1"/>
  <c r="H32" i="34"/>
  <c r="G32" i="34"/>
  <c r="F32" i="34"/>
  <c r="E32" i="34"/>
  <c r="D32" i="34"/>
  <c r="C32" i="34"/>
  <c r="K31" i="34"/>
  <c r="I31" i="34"/>
  <c r="H31" i="34"/>
  <c r="G31" i="34"/>
  <c r="F31" i="34"/>
  <c r="E31" i="34"/>
  <c r="D31" i="34"/>
  <c r="C31" i="34"/>
  <c r="K30" i="34"/>
  <c r="I30" i="34"/>
  <c r="J30" i="34" s="1"/>
  <c r="H30" i="34"/>
  <c r="G30" i="34"/>
  <c r="F30" i="34"/>
  <c r="E30" i="34"/>
  <c r="D30" i="34"/>
  <c r="C30" i="34"/>
  <c r="K29" i="34"/>
  <c r="I29" i="34"/>
  <c r="H29" i="34"/>
  <c r="G29" i="34"/>
  <c r="F29" i="34"/>
  <c r="E29" i="34"/>
  <c r="D29" i="34"/>
  <c r="C29" i="34"/>
  <c r="K28" i="34"/>
  <c r="J28" i="34"/>
  <c r="I28" i="34"/>
  <c r="H28" i="34"/>
  <c r="G28" i="34"/>
  <c r="F28" i="34"/>
  <c r="E28" i="34"/>
  <c r="D28" i="34"/>
  <c r="C28" i="34"/>
  <c r="K27" i="34"/>
  <c r="I27" i="34"/>
  <c r="H27" i="34"/>
  <c r="G27" i="34"/>
  <c r="F27" i="34"/>
  <c r="E27" i="34"/>
  <c r="D27" i="34"/>
  <c r="C27" i="34"/>
  <c r="K26" i="34"/>
  <c r="J26" i="34"/>
  <c r="I26" i="34"/>
  <c r="H26" i="34"/>
  <c r="G26" i="34"/>
  <c r="F26" i="34"/>
  <c r="E26" i="34"/>
  <c r="D26" i="34"/>
  <c r="C26" i="34"/>
  <c r="K25" i="34"/>
  <c r="I25" i="34"/>
  <c r="H25" i="34"/>
  <c r="G25" i="34"/>
  <c r="F25" i="34"/>
  <c r="E25" i="34"/>
  <c r="D25" i="34"/>
  <c r="C25" i="34"/>
  <c r="K24" i="34"/>
  <c r="I24" i="34"/>
  <c r="J24" i="34" s="1"/>
  <c r="H24" i="34"/>
  <c r="G24" i="34"/>
  <c r="F24" i="34"/>
  <c r="E24" i="34"/>
  <c r="D24" i="34"/>
  <c r="C24" i="34"/>
  <c r="I34" i="5"/>
  <c r="H34" i="5"/>
  <c r="F34" i="5"/>
  <c r="E34" i="5"/>
  <c r="D34" i="5"/>
  <c r="C34" i="5"/>
  <c r="I33" i="5"/>
  <c r="H33" i="5"/>
  <c r="F33" i="5"/>
  <c r="G33" i="5" s="1"/>
  <c r="E33" i="5"/>
  <c r="D33" i="5"/>
  <c r="C33" i="5"/>
  <c r="I32" i="5"/>
  <c r="H32" i="5"/>
  <c r="F32" i="5"/>
  <c r="G31" i="5" s="1"/>
  <c r="E32" i="5"/>
  <c r="D32" i="5"/>
  <c r="C32" i="5"/>
  <c r="I31" i="5"/>
  <c r="H31" i="5"/>
  <c r="F31" i="5"/>
  <c r="E31" i="5"/>
  <c r="D31" i="5"/>
  <c r="C31" i="5"/>
  <c r="I30" i="5"/>
  <c r="H30" i="5"/>
  <c r="F30" i="5"/>
  <c r="E30" i="5"/>
  <c r="D30" i="5"/>
  <c r="C30" i="5"/>
  <c r="I29" i="5"/>
  <c r="H29" i="5"/>
  <c r="F29" i="5"/>
  <c r="G29" i="5" s="1"/>
  <c r="E29" i="5"/>
  <c r="D29" i="5"/>
  <c r="C29" i="5"/>
  <c r="I28" i="5"/>
  <c r="H28" i="5"/>
  <c r="F28" i="5"/>
  <c r="E28" i="5"/>
  <c r="D28" i="5"/>
  <c r="C28" i="5"/>
  <c r="I27" i="5"/>
  <c r="H27" i="5"/>
  <c r="G27" i="5"/>
  <c r="F27" i="5"/>
  <c r="E27" i="5"/>
  <c r="D27" i="5"/>
  <c r="C27" i="5"/>
  <c r="I26" i="5"/>
  <c r="H26" i="5"/>
  <c r="F26" i="5"/>
  <c r="E26" i="5"/>
  <c r="D26" i="5"/>
  <c r="C26" i="5"/>
  <c r="I25" i="5"/>
  <c r="H25" i="5"/>
  <c r="F25" i="5"/>
  <c r="G25" i="5" s="1"/>
  <c r="E25" i="5"/>
  <c r="D25" i="5"/>
  <c r="C25" i="5"/>
  <c r="K33" i="32"/>
  <c r="I33" i="32"/>
  <c r="H33" i="32"/>
  <c r="G33" i="32"/>
  <c r="F33" i="32"/>
  <c r="E33" i="32"/>
  <c r="D33" i="32"/>
  <c r="C33" i="32"/>
  <c r="K32" i="32"/>
  <c r="J32" i="32"/>
  <c r="I32" i="32"/>
  <c r="H32" i="32"/>
  <c r="G32" i="32"/>
  <c r="F32" i="32"/>
  <c r="E32" i="32"/>
  <c r="D32" i="32"/>
  <c r="C32" i="32"/>
  <c r="K31" i="32"/>
  <c r="I31" i="32"/>
  <c r="H31" i="32"/>
  <c r="G31" i="32"/>
  <c r="F31" i="32"/>
  <c r="E31" i="32"/>
  <c r="D31" i="32"/>
  <c r="C31" i="32"/>
  <c r="K30" i="32"/>
  <c r="I30" i="32"/>
  <c r="J30" i="32" s="1"/>
  <c r="H30" i="32"/>
  <c r="G30" i="32"/>
  <c r="F30" i="32"/>
  <c r="E30" i="32"/>
  <c r="D30" i="32"/>
  <c r="C30" i="32"/>
  <c r="K29" i="32"/>
  <c r="I29" i="32"/>
  <c r="H29" i="32"/>
  <c r="G29" i="32"/>
  <c r="F29" i="32"/>
  <c r="E29" i="32"/>
  <c r="D29" i="32"/>
  <c r="C29" i="32"/>
  <c r="K28" i="32"/>
  <c r="J28" i="32"/>
  <c r="I28" i="32"/>
  <c r="H28" i="32"/>
  <c r="G28" i="32"/>
  <c r="F28" i="32"/>
  <c r="E28" i="32"/>
  <c r="D28" i="32"/>
  <c r="C28" i="32"/>
  <c r="K27" i="32"/>
  <c r="I27" i="32"/>
  <c r="H27" i="32"/>
  <c r="G27" i="32"/>
  <c r="F27" i="32"/>
  <c r="E27" i="32"/>
  <c r="D27" i="32"/>
  <c r="C27" i="32"/>
  <c r="K26" i="32"/>
  <c r="I26" i="32"/>
  <c r="J26" i="32" s="1"/>
  <c r="H26" i="32"/>
  <c r="G26" i="32"/>
  <c r="F26" i="32"/>
  <c r="E26" i="32"/>
  <c r="D26" i="32"/>
  <c r="C26" i="32"/>
  <c r="K25" i="32"/>
  <c r="I25" i="32"/>
  <c r="H25" i="32"/>
  <c r="G25" i="32"/>
  <c r="F25" i="32"/>
  <c r="E25" i="32"/>
  <c r="D25" i="32"/>
  <c r="C25" i="32"/>
  <c r="K24" i="32"/>
  <c r="J24" i="32"/>
  <c r="I24" i="32"/>
  <c r="H24" i="32"/>
  <c r="G24" i="32"/>
  <c r="F24" i="32"/>
  <c r="E24" i="32"/>
  <c r="D24" i="32"/>
  <c r="C24" i="32"/>
  <c r="K33" i="33"/>
  <c r="I33" i="33"/>
  <c r="H33" i="33"/>
  <c r="G33" i="33"/>
  <c r="F33" i="33"/>
  <c r="E33" i="33"/>
  <c r="D33" i="33"/>
  <c r="C33" i="33"/>
  <c r="K32" i="33"/>
  <c r="J32" i="33"/>
  <c r="I32" i="33"/>
  <c r="H32" i="33"/>
  <c r="G32" i="33"/>
  <c r="F32" i="33"/>
  <c r="E32" i="33"/>
  <c r="D32" i="33"/>
  <c r="C32" i="33"/>
  <c r="K31" i="33"/>
  <c r="I31" i="33"/>
  <c r="H31" i="33"/>
  <c r="G31" i="33"/>
  <c r="F31" i="33"/>
  <c r="E31" i="33"/>
  <c r="D31" i="33"/>
  <c r="C31" i="33"/>
  <c r="K30" i="33"/>
  <c r="I30" i="33"/>
  <c r="J30" i="33" s="1"/>
  <c r="H30" i="33"/>
  <c r="G30" i="33"/>
  <c r="F30" i="33"/>
  <c r="E30" i="33"/>
  <c r="D30" i="33"/>
  <c r="C30" i="33"/>
  <c r="K29" i="33"/>
  <c r="I29" i="33"/>
  <c r="H29" i="33"/>
  <c r="G29" i="33"/>
  <c r="F29" i="33"/>
  <c r="E29" i="33"/>
  <c r="D29" i="33"/>
  <c r="C29" i="33"/>
  <c r="K28" i="33"/>
  <c r="J28" i="33"/>
  <c r="I28" i="33"/>
  <c r="H28" i="33"/>
  <c r="G28" i="33"/>
  <c r="F28" i="33"/>
  <c r="E28" i="33"/>
  <c r="D28" i="33"/>
  <c r="C28" i="33"/>
  <c r="K27" i="33"/>
  <c r="I27" i="33"/>
  <c r="H27" i="33"/>
  <c r="G27" i="33"/>
  <c r="F27" i="33"/>
  <c r="E27" i="33"/>
  <c r="D27" i="33"/>
  <c r="C27" i="33"/>
  <c r="K26" i="33"/>
  <c r="I26" i="33"/>
  <c r="J26" i="33" s="1"/>
  <c r="H26" i="33"/>
  <c r="G26" i="33"/>
  <c r="F26" i="33"/>
  <c r="E26" i="33"/>
  <c r="D26" i="33"/>
  <c r="C26" i="33"/>
  <c r="K25" i="33"/>
  <c r="I25" i="33"/>
  <c r="H25" i="33"/>
  <c r="G25" i="33"/>
  <c r="F25" i="33"/>
  <c r="E25" i="33"/>
  <c r="D25" i="33"/>
  <c r="C25" i="33"/>
  <c r="K24" i="33"/>
  <c r="J24" i="33"/>
  <c r="I24" i="33"/>
  <c r="H24" i="33"/>
  <c r="G24" i="33"/>
  <c r="F24" i="33"/>
  <c r="E24" i="33"/>
  <c r="D24" i="33"/>
  <c r="C24" i="33"/>
  <c r="I33" i="6"/>
  <c r="H33" i="6"/>
  <c r="F33" i="6"/>
  <c r="E33" i="6"/>
  <c r="D33" i="6"/>
  <c r="C33" i="6"/>
  <c r="I32" i="6"/>
  <c r="H32" i="6"/>
  <c r="F32" i="6"/>
  <c r="G32" i="6" s="1"/>
  <c r="E32" i="6"/>
  <c r="D32" i="6"/>
  <c r="C32" i="6"/>
  <c r="AX35" i="30"/>
  <c r="AV35" i="30"/>
  <c r="AU35" i="30"/>
  <c r="AT35" i="30"/>
  <c r="AS35" i="30"/>
  <c r="AR35" i="30"/>
  <c r="AQ35" i="30"/>
  <c r="AP35" i="30"/>
  <c r="AO35" i="30"/>
  <c r="AN35" i="30"/>
  <c r="AM35" i="30"/>
  <c r="AL35" i="30"/>
  <c r="AK35" i="30"/>
  <c r="AJ35" i="30"/>
  <c r="AI35" i="30"/>
  <c r="AH35" i="30"/>
  <c r="AG35" i="30"/>
  <c r="AF35" i="30"/>
  <c r="AE35" i="30"/>
  <c r="AD35" i="30"/>
  <c r="AC35" i="30"/>
  <c r="AB35" i="30"/>
  <c r="AA35" i="30"/>
  <c r="Z35" i="30"/>
  <c r="Y35" i="30"/>
  <c r="X35" i="30"/>
  <c r="W35" i="30"/>
  <c r="V35" i="30"/>
  <c r="U35" i="30"/>
  <c r="T35" i="30"/>
  <c r="S35" i="30"/>
  <c r="R35" i="30"/>
  <c r="Q35" i="30"/>
  <c r="P35" i="30"/>
  <c r="O35" i="30"/>
  <c r="N35" i="30"/>
  <c r="M35" i="30"/>
  <c r="L35" i="30"/>
  <c r="K35" i="30"/>
  <c r="J35" i="30"/>
  <c r="I35" i="30"/>
  <c r="H35" i="30"/>
  <c r="G35" i="30"/>
  <c r="F35" i="30"/>
  <c r="E35" i="30"/>
  <c r="D35" i="30"/>
  <c r="C35" i="30"/>
  <c r="AX34" i="30"/>
  <c r="AW34" i="30"/>
  <c r="AV34" i="30"/>
  <c r="AU34" i="30"/>
  <c r="AT34" i="30"/>
  <c r="AS34" i="30"/>
  <c r="AR34" i="30"/>
  <c r="AQ34" i="30"/>
  <c r="AP34" i="30"/>
  <c r="AO34" i="30"/>
  <c r="AN34" i="30"/>
  <c r="AM34" i="30"/>
  <c r="AL34" i="30"/>
  <c r="AK34" i="30"/>
  <c r="AJ34" i="30"/>
  <c r="AI34" i="30"/>
  <c r="AH34" i="30"/>
  <c r="AG34" i="30"/>
  <c r="AF34" i="30"/>
  <c r="AE34" i="30"/>
  <c r="AD34" i="30"/>
  <c r="AC34" i="30"/>
  <c r="AB34" i="30"/>
  <c r="AA34" i="30"/>
  <c r="Z34" i="30"/>
  <c r="Y34" i="30"/>
  <c r="X34" i="30"/>
  <c r="W34" i="30"/>
  <c r="V34" i="30"/>
  <c r="U34" i="30"/>
  <c r="T34" i="30"/>
  <c r="S34" i="30"/>
  <c r="R34" i="30"/>
  <c r="Q34" i="30"/>
  <c r="P34" i="30"/>
  <c r="O34" i="30"/>
  <c r="N34" i="30"/>
  <c r="M34" i="30"/>
  <c r="L34" i="30"/>
  <c r="K34" i="30"/>
  <c r="J34" i="30"/>
  <c r="I34" i="30"/>
  <c r="H34" i="30"/>
  <c r="G34" i="30"/>
  <c r="F34" i="30"/>
  <c r="E34" i="30"/>
  <c r="D34" i="30"/>
  <c r="C34" i="30"/>
  <c r="AO33" i="31"/>
  <c r="AH33" i="31"/>
  <c r="AB33" i="31"/>
  <c r="V33" i="31"/>
  <c r="P33" i="31"/>
  <c r="J33" i="31"/>
  <c r="D33" i="31"/>
  <c r="C33" i="31"/>
  <c r="AO32" i="31"/>
  <c r="AN32" i="31"/>
  <c r="AH32" i="31"/>
  <c r="AB32" i="31"/>
  <c r="V32" i="31"/>
  <c r="P32" i="31"/>
  <c r="J32" i="31"/>
  <c r="D32" i="31"/>
  <c r="C32" i="31"/>
  <c r="I32" i="7"/>
  <c r="H32" i="7"/>
  <c r="F32" i="7"/>
  <c r="E32" i="7"/>
  <c r="D32" i="7"/>
  <c r="C32" i="7"/>
  <c r="I31" i="7"/>
  <c r="H31" i="7"/>
  <c r="G31" i="7"/>
  <c r="F31" i="7"/>
  <c r="E31" i="7"/>
  <c r="D31" i="7"/>
  <c r="C31" i="7"/>
  <c r="I31" i="6" l="1"/>
  <c r="H31" i="6"/>
  <c r="F31" i="6"/>
  <c r="E31" i="6"/>
  <c r="D31" i="6"/>
  <c r="C31" i="6"/>
  <c r="I30" i="6"/>
  <c r="H30" i="6"/>
  <c r="F30" i="6"/>
  <c r="G30" i="6" s="1"/>
  <c r="E30" i="6"/>
  <c r="D30" i="6"/>
  <c r="C30" i="6"/>
  <c r="I29" i="6"/>
  <c r="H29" i="6"/>
  <c r="F29" i="6"/>
  <c r="E29" i="6"/>
  <c r="D29" i="6"/>
  <c r="C29" i="6"/>
  <c r="I28" i="6"/>
  <c r="H28" i="6"/>
  <c r="F28" i="6"/>
  <c r="G28" i="6" s="1"/>
  <c r="E28" i="6"/>
  <c r="D28" i="6"/>
  <c r="C28" i="6"/>
  <c r="I27" i="6"/>
  <c r="H27" i="6"/>
  <c r="F27" i="6"/>
  <c r="E27" i="6"/>
  <c r="D27" i="6"/>
  <c r="C27" i="6"/>
  <c r="I26" i="6"/>
  <c r="H26" i="6"/>
  <c r="F26" i="6"/>
  <c r="G26" i="6" s="1"/>
  <c r="E26" i="6"/>
  <c r="D26" i="6"/>
  <c r="C26" i="6"/>
  <c r="I25" i="6"/>
  <c r="H25" i="6"/>
  <c r="F25" i="6"/>
  <c r="E25" i="6"/>
  <c r="D25" i="6"/>
  <c r="C25" i="6"/>
  <c r="I24" i="6"/>
  <c r="H24" i="6"/>
  <c r="F24" i="6"/>
  <c r="G24" i="6" s="1"/>
  <c r="E24" i="6"/>
  <c r="D24" i="6"/>
  <c r="C24" i="6"/>
  <c r="AX33" i="30"/>
  <c r="AV33" i="30"/>
  <c r="AU33" i="30"/>
  <c r="AT33" i="30"/>
  <c r="AS33" i="30"/>
  <c r="AR33" i="30"/>
  <c r="AQ33" i="30"/>
  <c r="AP33" i="30"/>
  <c r="AO33" i="30"/>
  <c r="AN33" i="30"/>
  <c r="AM33" i="30"/>
  <c r="AL33" i="30"/>
  <c r="AK33" i="30"/>
  <c r="AJ33" i="30"/>
  <c r="AI33" i="30"/>
  <c r="AH33" i="30"/>
  <c r="AG33" i="30"/>
  <c r="AF33" i="30"/>
  <c r="AE33" i="30"/>
  <c r="AD33" i="30"/>
  <c r="AC33" i="30"/>
  <c r="AB33" i="30"/>
  <c r="AA33" i="30"/>
  <c r="Z33" i="30"/>
  <c r="Y33" i="30"/>
  <c r="X33" i="30"/>
  <c r="W33" i="30"/>
  <c r="V33" i="30"/>
  <c r="U33" i="30"/>
  <c r="T33" i="30"/>
  <c r="S33" i="30"/>
  <c r="R33" i="30"/>
  <c r="Q33" i="30"/>
  <c r="P33" i="30"/>
  <c r="O33" i="30"/>
  <c r="N33" i="30"/>
  <c r="M33" i="30"/>
  <c r="L33" i="30"/>
  <c r="K33" i="30"/>
  <c r="J33" i="30"/>
  <c r="I33" i="30"/>
  <c r="H33" i="30"/>
  <c r="G33" i="30"/>
  <c r="F33" i="30"/>
  <c r="E33" i="30"/>
  <c r="D33" i="30"/>
  <c r="C33" i="30"/>
  <c r="AX32" i="30"/>
  <c r="AV32" i="30"/>
  <c r="AW32" i="30" s="1"/>
  <c r="AU32" i="30"/>
  <c r="AT32" i="30"/>
  <c r="AS32" i="30"/>
  <c r="AR32" i="30"/>
  <c r="AQ32" i="30"/>
  <c r="AP32" i="30"/>
  <c r="AO32" i="30"/>
  <c r="AN32" i="30"/>
  <c r="AM32" i="30"/>
  <c r="AL32" i="30"/>
  <c r="AK32" i="30"/>
  <c r="AJ32" i="30"/>
  <c r="AI32" i="30"/>
  <c r="AH32" i="30"/>
  <c r="AG32" i="30"/>
  <c r="AF32" i="30"/>
  <c r="AE32" i="30"/>
  <c r="AD32" i="30"/>
  <c r="AC32" i="30"/>
  <c r="AB32" i="30"/>
  <c r="AA32" i="30"/>
  <c r="Z32" i="30"/>
  <c r="Y32" i="30"/>
  <c r="X32" i="30"/>
  <c r="W32" i="30"/>
  <c r="V32" i="30"/>
  <c r="U32" i="30"/>
  <c r="T32" i="30"/>
  <c r="S32" i="30"/>
  <c r="R32" i="30"/>
  <c r="Q32" i="30"/>
  <c r="P32" i="30"/>
  <c r="O32" i="30"/>
  <c r="N32" i="30"/>
  <c r="M32" i="30"/>
  <c r="L32" i="30"/>
  <c r="K32" i="30"/>
  <c r="J32" i="30"/>
  <c r="I32" i="30"/>
  <c r="H32" i="30"/>
  <c r="G32" i="30"/>
  <c r="F32" i="30"/>
  <c r="E32" i="30"/>
  <c r="D32" i="30"/>
  <c r="C32" i="30"/>
  <c r="AX31" i="30"/>
  <c r="AV31" i="30"/>
  <c r="AU31" i="30"/>
  <c r="AT31" i="30"/>
  <c r="AS31" i="30"/>
  <c r="AR31" i="30"/>
  <c r="AQ31" i="30"/>
  <c r="AP31" i="30"/>
  <c r="AO31" i="30"/>
  <c r="AN31" i="30"/>
  <c r="AM31" i="30"/>
  <c r="AL31" i="30"/>
  <c r="AK31" i="30"/>
  <c r="AJ31" i="30"/>
  <c r="AI31" i="30"/>
  <c r="AH31" i="30"/>
  <c r="AG31" i="30"/>
  <c r="AF31" i="30"/>
  <c r="AE31" i="30"/>
  <c r="AD31" i="30"/>
  <c r="AC31" i="30"/>
  <c r="AB31" i="30"/>
  <c r="AA31" i="30"/>
  <c r="Z31" i="30"/>
  <c r="Y31" i="30"/>
  <c r="X31" i="30"/>
  <c r="W31" i="30"/>
  <c r="V31" i="30"/>
  <c r="U31" i="30"/>
  <c r="T31" i="30"/>
  <c r="S31" i="30"/>
  <c r="R31" i="30"/>
  <c r="Q31" i="30"/>
  <c r="P31" i="30"/>
  <c r="O31" i="30"/>
  <c r="N31" i="30"/>
  <c r="M31" i="30"/>
  <c r="L31" i="30"/>
  <c r="K31" i="30"/>
  <c r="J31" i="30"/>
  <c r="I31" i="30"/>
  <c r="H31" i="30"/>
  <c r="G31" i="30"/>
  <c r="F31" i="30"/>
  <c r="E31" i="30"/>
  <c r="D31" i="30"/>
  <c r="C31" i="30"/>
  <c r="AX30" i="30"/>
  <c r="AV30" i="30"/>
  <c r="AW30" i="30" s="1"/>
  <c r="AU30" i="30"/>
  <c r="AT30" i="30"/>
  <c r="AS30" i="30"/>
  <c r="AR30" i="30"/>
  <c r="AQ30" i="30"/>
  <c r="AP30" i="30"/>
  <c r="AO30" i="30"/>
  <c r="AN30" i="30"/>
  <c r="AM30" i="30"/>
  <c r="AL30" i="30"/>
  <c r="AK30" i="30"/>
  <c r="AJ30" i="30"/>
  <c r="AI30" i="30"/>
  <c r="AH30" i="30"/>
  <c r="AG30" i="30"/>
  <c r="AF30" i="30"/>
  <c r="AE30" i="30"/>
  <c r="AD30" i="30"/>
  <c r="AC30" i="30"/>
  <c r="AB30" i="30"/>
  <c r="AA30" i="30"/>
  <c r="Z30" i="30"/>
  <c r="Y30" i="30"/>
  <c r="X30" i="30"/>
  <c r="W30" i="30"/>
  <c r="V30" i="30"/>
  <c r="U30" i="30"/>
  <c r="T30" i="30"/>
  <c r="S30" i="30"/>
  <c r="R30" i="30"/>
  <c r="Q30" i="30"/>
  <c r="P30" i="30"/>
  <c r="O30" i="30"/>
  <c r="N30" i="30"/>
  <c r="M30" i="30"/>
  <c r="L30" i="30"/>
  <c r="K30" i="30"/>
  <c r="J30" i="30"/>
  <c r="I30" i="30"/>
  <c r="H30" i="30"/>
  <c r="G30" i="30"/>
  <c r="F30" i="30"/>
  <c r="E30" i="30"/>
  <c r="D30" i="30"/>
  <c r="C30" i="30"/>
  <c r="AX29" i="30"/>
  <c r="AV29" i="30"/>
  <c r="AU29" i="30"/>
  <c r="AT29" i="30"/>
  <c r="AS29" i="30"/>
  <c r="AR29" i="30"/>
  <c r="AQ29" i="30"/>
  <c r="AP29" i="30"/>
  <c r="AO29" i="30"/>
  <c r="AN29" i="30"/>
  <c r="AM29" i="30"/>
  <c r="AL29" i="30"/>
  <c r="AK29" i="30"/>
  <c r="AJ29" i="30"/>
  <c r="AI29" i="30"/>
  <c r="AH29" i="30"/>
  <c r="AG29" i="30"/>
  <c r="AF29" i="30"/>
  <c r="AE29" i="30"/>
  <c r="AD29" i="30"/>
  <c r="AC29" i="30"/>
  <c r="AB29" i="30"/>
  <c r="AA29" i="30"/>
  <c r="Z29" i="30"/>
  <c r="Y29" i="30"/>
  <c r="X29" i="30"/>
  <c r="W29" i="30"/>
  <c r="V29" i="30"/>
  <c r="U29" i="30"/>
  <c r="T29" i="30"/>
  <c r="S29" i="30"/>
  <c r="R29" i="30"/>
  <c r="Q29" i="30"/>
  <c r="P29" i="30"/>
  <c r="O29" i="30"/>
  <c r="N29" i="30"/>
  <c r="M29" i="30"/>
  <c r="L29" i="30"/>
  <c r="K29" i="30"/>
  <c r="J29" i="30"/>
  <c r="I29" i="30"/>
  <c r="H29" i="30"/>
  <c r="G29" i="30"/>
  <c r="F29" i="30"/>
  <c r="E29" i="30"/>
  <c r="D29" i="30"/>
  <c r="C29" i="30"/>
  <c r="AX28" i="30"/>
  <c r="AV28" i="30"/>
  <c r="AU28" i="30"/>
  <c r="AT28" i="30"/>
  <c r="AS28" i="30"/>
  <c r="AR28" i="30"/>
  <c r="AQ28" i="30"/>
  <c r="AP28" i="30"/>
  <c r="AO28" i="30"/>
  <c r="AN28" i="30"/>
  <c r="AM28" i="30"/>
  <c r="AL28" i="30"/>
  <c r="AK28" i="30"/>
  <c r="AJ28" i="30"/>
  <c r="AI28" i="30"/>
  <c r="AH28" i="30"/>
  <c r="AG28" i="30"/>
  <c r="AF28" i="30"/>
  <c r="AE28" i="30"/>
  <c r="AD28" i="30"/>
  <c r="AC28" i="30"/>
  <c r="AB28" i="30"/>
  <c r="AA28" i="30"/>
  <c r="Z28" i="30"/>
  <c r="Y28" i="30"/>
  <c r="X28" i="30"/>
  <c r="W28" i="30"/>
  <c r="V28" i="30"/>
  <c r="U28" i="30"/>
  <c r="T28" i="30"/>
  <c r="S28" i="30"/>
  <c r="R28" i="30"/>
  <c r="Q28" i="30"/>
  <c r="P28" i="30"/>
  <c r="O28" i="30"/>
  <c r="N28" i="30"/>
  <c r="M28" i="30"/>
  <c r="L28" i="30"/>
  <c r="K28" i="30"/>
  <c r="J28" i="30"/>
  <c r="I28" i="30"/>
  <c r="H28" i="30"/>
  <c r="G28" i="30"/>
  <c r="F28" i="30"/>
  <c r="E28" i="30"/>
  <c r="D28" i="30"/>
  <c r="C28" i="30"/>
  <c r="AX27" i="30"/>
  <c r="AV27" i="30"/>
  <c r="AU27" i="30"/>
  <c r="AT27" i="30"/>
  <c r="AS27" i="30"/>
  <c r="AR27" i="30"/>
  <c r="AQ27" i="30"/>
  <c r="AP27" i="30"/>
  <c r="AO27" i="30"/>
  <c r="AN27" i="30"/>
  <c r="AM27" i="30"/>
  <c r="AL27" i="30"/>
  <c r="AK27" i="30"/>
  <c r="AJ27" i="30"/>
  <c r="AI27" i="30"/>
  <c r="AH27" i="30"/>
  <c r="AG27" i="30"/>
  <c r="AF27" i="30"/>
  <c r="AE27" i="30"/>
  <c r="AD27" i="30"/>
  <c r="AC27" i="30"/>
  <c r="AB27" i="30"/>
  <c r="AA27" i="30"/>
  <c r="Z27" i="30"/>
  <c r="Y27" i="30"/>
  <c r="X27" i="30"/>
  <c r="W27" i="30"/>
  <c r="V27" i="30"/>
  <c r="U27" i="30"/>
  <c r="T27" i="30"/>
  <c r="S27" i="30"/>
  <c r="R27" i="30"/>
  <c r="Q27" i="30"/>
  <c r="P27" i="30"/>
  <c r="O27" i="30"/>
  <c r="N27" i="30"/>
  <c r="M27" i="30"/>
  <c r="L27" i="30"/>
  <c r="K27" i="30"/>
  <c r="J27" i="30"/>
  <c r="I27" i="30"/>
  <c r="H27" i="30"/>
  <c r="G27" i="30"/>
  <c r="F27" i="30"/>
  <c r="E27" i="30"/>
  <c r="D27" i="30"/>
  <c r="C27" i="30"/>
  <c r="AX26" i="30"/>
  <c r="AW26" i="30"/>
  <c r="AV26" i="30"/>
  <c r="AU26" i="30"/>
  <c r="AT26" i="30"/>
  <c r="AS26" i="30"/>
  <c r="AR26" i="30"/>
  <c r="AQ26" i="30"/>
  <c r="AP26" i="30"/>
  <c r="AO26" i="30"/>
  <c r="AN26" i="30"/>
  <c r="AM26" i="30"/>
  <c r="AL26" i="30"/>
  <c r="AK26" i="30"/>
  <c r="AJ26" i="30"/>
  <c r="AI26" i="30"/>
  <c r="AH26" i="30"/>
  <c r="AG26" i="30"/>
  <c r="AF26" i="30"/>
  <c r="AE26" i="30"/>
  <c r="AD26" i="30"/>
  <c r="AC26" i="30"/>
  <c r="AB26" i="30"/>
  <c r="AA26" i="30"/>
  <c r="Z26" i="30"/>
  <c r="Y26" i="30"/>
  <c r="X26" i="30"/>
  <c r="W26" i="30"/>
  <c r="V26" i="30"/>
  <c r="U26" i="30"/>
  <c r="T26" i="30"/>
  <c r="S26" i="30"/>
  <c r="R26" i="30"/>
  <c r="Q26" i="30"/>
  <c r="P26" i="30"/>
  <c r="O26" i="30"/>
  <c r="N26" i="30"/>
  <c r="M26" i="30"/>
  <c r="L26" i="30"/>
  <c r="K26" i="30"/>
  <c r="J26" i="30"/>
  <c r="I26" i="30"/>
  <c r="H26" i="30"/>
  <c r="G26" i="30"/>
  <c r="F26" i="30"/>
  <c r="E26" i="30"/>
  <c r="D26" i="30"/>
  <c r="C26" i="30"/>
  <c r="AO31" i="31"/>
  <c r="AH31" i="31"/>
  <c r="AB31" i="31"/>
  <c r="V31" i="31"/>
  <c r="P31" i="31"/>
  <c r="J31" i="31"/>
  <c r="D31" i="31"/>
  <c r="C31" i="31"/>
  <c r="AO30" i="31"/>
  <c r="AN30" i="31"/>
  <c r="AH30" i="31"/>
  <c r="AB30" i="31"/>
  <c r="V30" i="31"/>
  <c r="P30" i="31"/>
  <c r="J30" i="31"/>
  <c r="D30" i="31"/>
  <c r="C30" i="31"/>
  <c r="AO29" i="31"/>
  <c r="AH29" i="31"/>
  <c r="AB29" i="31"/>
  <c r="V29" i="31"/>
  <c r="P29" i="31"/>
  <c r="J29" i="31"/>
  <c r="D29" i="31"/>
  <c r="C29" i="31"/>
  <c r="AO28" i="31"/>
  <c r="AH28" i="31"/>
  <c r="AN28" i="31" s="1"/>
  <c r="AB28" i="31"/>
  <c r="V28" i="31"/>
  <c r="P28" i="31"/>
  <c r="J28" i="31"/>
  <c r="D28" i="31"/>
  <c r="C28" i="31"/>
  <c r="AO27" i="31"/>
  <c r="AH27" i="31"/>
  <c r="AB27" i="31"/>
  <c r="V27" i="31"/>
  <c r="P27" i="31"/>
  <c r="J27" i="31"/>
  <c r="D27" i="31"/>
  <c r="C27" i="31"/>
  <c r="AO26" i="31"/>
  <c r="AH26" i="31"/>
  <c r="AN26" i="31" s="1"/>
  <c r="AB26" i="31"/>
  <c r="V26" i="31"/>
  <c r="P26" i="31"/>
  <c r="J26" i="31"/>
  <c r="D26" i="31"/>
  <c r="C26" i="31"/>
  <c r="AO25" i="31"/>
  <c r="AH25" i="31"/>
  <c r="AB25" i="31"/>
  <c r="V25" i="31"/>
  <c r="P25" i="31"/>
  <c r="J25" i="31"/>
  <c r="D25" i="31"/>
  <c r="C25" i="31"/>
  <c r="AO24" i="31"/>
  <c r="AH24" i="31"/>
  <c r="AN24" i="31" s="1"/>
  <c r="AB24" i="31"/>
  <c r="V24" i="31"/>
  <c r="P24" i="31"/>
  <c r="J24" i="31"/>
  <c r="D24" i="31"/>
  <c r="C24" i="31"/>
  <c r="I30" i="7"/>
  <c r="H30" i="7"/>
  <c r="F30" i="7"/>
  <c r="E30" i="7"/>
  <c r="D30" i="7"/>
  <c r="C30" i="7"/>
  <c r="I29" i="7"/>
  <c r="H29" i="7"/>
  <c r="F29" i="7"/>
  <c r="E29" i="7"/>
  <c r="D29" i="7"/>
  <c r="C29" i="7"/>
  <c r="I28" i="7"/>
  <c r="H28" i="7"/>
  <c r="F28" i="7"/>
  <c r="G27" i="7" s="1"/>
  <c r="E28" i="7"/>
  <c r="D28" i="7"/>
  <c r="C28" i="7"/>
  <c r="I27" i="7"/>
  <c r="H27" i="7"/>
  <c r="F27" i="7"/>
  <c r="E27" i="7"/>
  <c r="D27" i="7"/>
  <c r="C27" i="7"/>
  <c r="I26" i="7"/>
  <c r="H26" i="7"/>
  <c r="F26" i="7"/>
  <c r="E26" i="7"/>
  <c r="D26" i="7"/>
  <c r="C26" i="7"/>
  <c r="I25" i="7"/>
  <c r="H25" i="7"/>
  <c r="F25" i="7"/>
  <c r="E25" i="7"/>
  <c r="D25" i="7"/>
  <c r="C25" i="7"/>
  <c r="I24" i="7"/>
  <c r="H24" i="7"/>
  <c r="F24" i="7"/>
  <c r="E24" i="7"/>
  <c r="D24" i="7"/>
  <c r="C24" i="7"/>
  <c r="I23" i="7"/>
  <c r="H23" i="7"/>
  <c r="F23" i="7"/>
  <c r="G23" i="7" s="1"/>
  <c r="E23" i="7"/>
  <c r="D23" i="7"/>
  <c r="C23" i="7"/>
  <c r="AW28" i="30" l="1"/>
  <c r="G25" i="7"/>
  <c r="G29" i="7"/>
  <c r="E14" i="6"/>
  <c r="E13" i="6"/>
  <c r="E12" i="6"/>
  <c r="E11" i="6"/>
  <c r="E10" i="6"/>
  <c r="E9" i="6"/>
  <c r="E8" i="6"/>
  <c r="E7" i="6"/>
  <c r="H13" i="35" l="1"/>
  <c r="G13" i="35"/>
  <c r="F13" i="35"/>
  <c r="E13" i="35"/>
  <c r="D13" i="35"/>
  <c r="C13" i="35"/>
  <c r="H11" i="35"/>
  <c r="G11" i="35"/>
  <c r="F11" i="35"/>
  <c r="E11" i="35"/>
  <c r="D11" i="35"/>
  <c r="C11" i="35"/>
  <c r="H9" i="35"/>
  <c r="G9" i="35"/>
  <c r="F9" i="35"/>
  <c r="E9" i="35"/>
  <c r="D9" i="35"/>
  <c r="C9" i="35"/>
  <c r="H7" i="35"/>
  <c r="G7" i="35"/>
  <c r="F7" i="35"/>
  <c r="E7" i="35"/>
  <c r="D7" i="35"/>
  <c r="C7" i="35"/>
  <c r="I14" i="5" l="1"/>
  <c r="H14" i="5"/>
  <c r="F14" i="5"/>
  <c r="E14" i="5"/>
  <c r="D14" i="5"/>
  <c r="C14" i="5"/>
  <c r="I13" i="5"/>
  <c r="H13" i="5"/>
  <c r="F13" i="5"/>
  <c r="E13" i="5"/>
  <c r="D13" i="5"/>
  <c r="C13" i="5"/>
  <c r="I12" i="5"/>
  <c r="H12" i="5"/>
  <c r="F12" i="5"/>
  <c r="E12" i="5"/>
  <c r="D12" i="5"/>
  <c r="C12" i="5"/>
  <c r="I11" i="5"/>
  <c r="H11" i="5"/>
  <c r="F11" i="5"/>
  <c r="E11" i="5"/>
  <c r="D11" i="5"/>
  <c r="C11" i="5"/>
  <c r="I10" i="5"/>
  <c r="H10" i="5"/>
  <c r="F10" i="5"/>
  <c r="E10" i="5"/>
  <c r="D10" i="5"/>
  <c r="C10" i="5"/>
  <c r="I9" i="5"/>
  <c r="H9" i="5"/>
  <c r="F9" i="5"/>
  <c r="E9" i="5"/>
  <c r="D9" i="5"/>
  <c r="C9" i="5"/>
  <c r="I8" i="5"/>
  <c r="H8" i="5"/>
  <c r="F8" i="5"/>
  <c r="E8" i="5"/>
  <c r="D8" i="5"/>
  <c r="C8" i="5"/>
  <c r="I7" i="5"/>
  <c r="H7" i="5"/>
  <c r="F7" i="5"/>
  <c r="E7" i="5"/>
  <c r="D7" i="5"/>
  <c r="C7" i="5"/>
  <c r="K14" i="33" l="1"/>
  <c r="I14" i="33"/>
  <c r="H14" i="33"/>
  <c r="G14" i="33"/>
  <c r="F14" i="33"/>
  <c r="E14" i="33"/>
  <c r="D14" i="33"/>
  <c r="C14" i="33"/>
  <c r="K13" i="33"/>
  <c r="I13" i="33"/>
  <c r="H13" i="33"/>
  <c r="G13" i="33"/>
  <c r="F13" i="33"/>
  <c r="E13" i="33"/>
  <c r="D13" i="33"/>
  <c r="C13" i="33"/>
  <c r="K12" i="33"/>
  <c r="I12" i="33"/>
  <c r="H12" i="33"/>
  <c r="G12" i="33"/>
  <c r="F12" i="33"/>
  <c r="E12" i="33"/>
  <c r="D12" i="33"/>
  <c r="C12" i="33"/>
  <c r="K11" i="33"/>
  <c r="I11" i="33"/>
  <c r="H11" i="33"/>
  <c r="G11" i="33"/>
  <c r="F11" i="33"/>
  <c r="E11" i="33"/>
  <c r="D11" i="33"/>
  <c r="C11" i="33"/>
  <c r="K10" i="33"/>
  <c r="I10" i="33"/>
  <c r="H10" i="33"/>
  <c r="G10" i="33"/>
  <c r="F10" i="33"/>
  <c r="E10" i="33"/>
  <c r="D10" i="33"/>
  <c r="C10" i="33"/>
  <c r="K9" i="33"/>
  <c r="I9" i="33"/>
  <c r="H9" i="33"/>
  <c r="G9" i="33"/>
  <c r="F9" i="33"/>
  <c r="E9" i="33"/>
  <c r="D9" i="33"/>
  <c r="C9" i="33"/>
  <c r="K8" i="33"/>
  <c r="I8" i="33"/>
  <c r="H8" i="33"/>
  <c r="G8" i="33"/>
  <c r="F8" i="33"/>
  <c r="E8" i="33"/>
  <c r="D8" i="33"/>
  <c r="C8" i="33"/>
  <c r="K7" i="33"/>
  <c r="I7" i="33"/>
  <c r="H7" i="33"/>
  <c r="G7" i="33"/>
  <c r="F7" i="33"/>
  <c r="E7" i="33"/>
  <c r="D7" i="33"/>
  <c r="C7" i="33"/>
  <c r="K14" i="32" l="1"/>
  <c r="I14" i="32"/>
  <c r="H14" i="32"/>
  <c r="G14" i="32"/>
  <c r="F14" i="32"/>
  <c r="E14" i="32"/>
  <c r="D14" i="32"/>
  <c r="C14" i="32"/>
  <c r="K13" i="32"/>
  <c r="I13" i="32"/>
  <c r="H13" i="32"/>
  <c r="G13" i="32"/>
  <c r="F13" i="32"/>
  <c r="E13" i="32"/>
  <c r="D13" i="32"/>
  <c r="C13" i="32"/>
  <c r="K12" i="32"/>
  <c r="I12" i="32"/>
  <c r="H12" i="32"/>
  <c r="G12" i="32"/>
  <c r="F12" i="32"/>
  <c r="E12" i="32"/>
  <c r="D12" i="32"/>
  <c r="C12" i="32"/>
  <c r="K11" i="32"/>
  <c r="I11" i="32"/>
  <c r="H11" i="32"/>
  <c r="G11" i="32"/>
  <c r="F11" i="32"/>
  <c r="E11" i="32"/>
  <c r="D11" i="32"/>
  <c r="C11" i="32"/>
  <c r="K10" i="32"/>
  <c r="I10" i="32"/>
  <c r="H10" i="32"/>
  <c r="G10" i="32"/>
  <c r="F10" i="32"/>
  <c r="E10" i="32"/>
  <c r="D10" i="32"/>
  <c r="C10" i="32"/>
  <c r="K9" i="32"/>
  <c r="I9" i="32"/>
  <c r="H9" i="32"/>
  <c r="G9" i="32"/>
  <c r="F9" i="32"/>
  <c r="E9" i="32"/>
  <c r="D9" i="32"/>
  <c r="C9" i="32"/>
  <c r="K8" i="32"/>
  <c r="I8" i="32"/>
  <c r="H8" i="32"/>
  <c r="G8" i="32"/>
  <c r="F8" i="32"/>
  <c r="E8" i="32"/>
  <c r="D8" i="32"/>
  <c r="C8" i="32"/>
  <c r="K7" i="32"/>
  <c r="I7" i="32"/>
  <c r="H7" i="32"/>
  <c r="G7" i="32"/>
  <c r="F7" i="32"/>
  <c r="E7" i="32"/>
  <c r="D7" i="32"/>
  <c r="C7" i="32"/>
  <c r="I14" i="6" l="1"/>
  <c r="H14" i="6"/>
  <c r="F14" i="6"/>
  <c r="D14" i="6"/>
  <c r="C14" i="6"/>
  <c r="I13" i="6"/>
  <c r="H13" i="6"/>
  <c r="F13" i="6"/>
  <c r="D13" i="6"/>
  <c r="C13" i="6"/>
  <c r="I12" i="6"/>
  <c r="H12" i="6"/>
  <c r="F12" i="6"/>
  <c r="D12" i="6"/>
  <c r="C12" i="6"/>
  <c r="I11" i="6"/>
  <c r="H11" i="6"/>
  <c r="F11" i="6"/>
  <c r="D11" i="6"/>
  <c r="C11" i="6"/>
  <c r="I10" i="6"/>
  <c r="H10" i="6"/>
  <c r="F10" i="6"/>
  <c r="D10" i="6"/>
  <c r="C10" i="6"/>
  <c r="I9" i="6"/>
  <c r="H9" i="6"/>
  <c r="F9" i="6"/>
  <c r="D9" i="6"/>
  <c r="C9" i="6"/>
  <c r="I8" i="6"/>
  <c r="H8" i="6"/>
  <c r="F8" i="6"/>
  <c r="D8" i="6"/>
  <c r="C8" i="6"/>
  <c r="I7" i="6"/>
  <c r="H7" i="6"/>
  <c r="F7" i="6"/>
  <c r="D7" i="6"/>
  <c r="C7" i="6"/>
  <c r="AO14" i="31" l="1"/>
  <c r="AH14" i="31"/>
  <c r="AB14" i="31"/>
  <c r="V14" i="31"/>
  <c r="P14" i="31"/>
  <c r="J14" i="31"/>
  <c r="D14" i="31"/>
  <c r="C14" i="31"/>
  <c r="AO13" i="31"/>
  <c r="AH13" i="31"/>
  <c r="AB13" i="31"/>
  <c r="V13" i="31"/>
  <c r="P13" i="31"/>
  <c r="J13" i="31"/>
  <c r="D13" i="31"/>
  <c r="C13" i="31"/>
  <c r="AO12" i="31"/>
  <c r="AH12" i="31"/>
  <c r="AB12" i="31"/>
  <c r="V12" i="31"/>
  <c r="P12" i="31"/>
  <c r="J12" i="31"/>
  <c r="D12" i="31"/>
  <c r="C12" i="31"/>
  <c r="AO11" i="31"/>
  <c r="AH11" i="31"/>
  <c r="AB11" i="31"/>
  <c r="V11" i="31"/>
  <c r="P11" i="31"/>
  <c r="J11" i="31"/>
  <c r="D11" i="31"/>
  <c r="C11" i="31"/>
  <c r="AO10" i="31"/>
  <c r="AH10" i="31"/>
  <c r="AB10" i="31"/>
  <c r="V10" i="31"/>
  <c r="P10" i="31"/>
  <c r="J10" i="31"/>
  <c r="D10" i="31"/>
  <c r="C10" i="31"/>
  <c r="AO9" i="31"/>
  <c r="AH9" i="31"/>
  <c r="AB9" i="31"/>
  <c r="V9" i="31"/>
  <c r="P9" i="31"/>
  <c r="J9" i="31"/>
  <c r="D9" i="31"/>
  <c r="C9" i="31"/>
  <c r="AO8" i="31"/>
  <c r="AH8" i="31"/>
  <c r="AB8" i="31"/>
  <c r="V8" i="31"/>
  <c r="P8" i="31"/>
  <c r="J8" i="31"/>
  <c r="D8" i="31"/>
  <c r="C8" i="31"/>
  <c r="AO7" i="31"/>
  <c r="AH7" i="31"/>
  <c r="AB7" i="31"/>
  <c r="V7" i="31"/>
  <c r="P7" i="31"/>
  <c r="J7" i="31"/>
  <c r="D7" i="31"/>
  <c r="C7" i="31"/>
  <c r="AX15" i="30" l="1"/>
  <c r="AV15" i="30"/>
  <c r="AU15" i="30"/>
  <c r="AT15" i="30"/>
  <c r="AS15" i="30"/>
  <c r="AR15" i="30"/>
  <c r="AQ15" i="30"/>
  <c r="AP15" i="30"/>
  <c r="AO15" i="30"/>
  <c r="AN15" i="30"/>
  <c r="AM15" i="30"/>
  <c r="AL15" i="30"/>
  <c r="AK15" i="30"/>
  <c r="AJ15" i="30"/>
  <c r="AI15" i="30"/>
  <c r="AH15" i="30"/>
  <c r="AG15" i="30"/>
  <c r="AF15" i="30"/>
  <c r="AE15" i="30"/>
  <c r="AD15" i="30"/>
  <c r="AC15" i="30"/>
  <c r="AB15" i="30"/>
  <c r="AA15" i="30"/>
  <c r="Z15" i="30"/>
  <c r="Y15" i="30"/>
  <c r="X15" i="30"/>
  <c r="W15" i="30"/>
  <c r="V15" i="30"/>
  <c r="U15" i="30"/>
  <c r="T15" i="30"/>
  <c r="S15" i="30"/>
  <c r="R15" i="30"/>
  <c r="Q15" i="30"/>
  <c r="P15" i="30"/>
  <c r="O15" i="30"/>
  <c r="N15" i="30"/>
  <c r="M15" i="30"/>
  <c r="L15" i="30"/>
  <c r="K15" i="30"/>
  <c r="J15" i="30"/>
  <c r="I15" i="30"/>
  <c r="H15" i="30"/>
  <c r="G15" i="30"/>
  <c r="F15" i="30"/>
  <c r="E15" i="30"/>
  <c r="D15" i="30"/>
  <c r="C15" i="30"/>
  <c r="AX14" i="30"/>
  <c r="AV14" i="30"/>
  <c r="AU14" i="30"/>
  <c r="AT14" i="30"/>
  <c r="AS14" i="30"/>
  <c r="AR14" i="30"/>
  <c r="AQ14" i="30"/>
  <c r="AP14" i="30"/>
  <c r="AO14" i="30"/>
  <c r="AN14" i="30"/>
  <c r="AM14" i="30"/>
  <c r="AL14" i="30"/>
  <c r="AK14" i="30"/>
  <c r="AJ14" i="30"/>
  <c r="AI14" i="30"/>
  <c r="AH14" i="30"/>
  <c r="AG14" i="30"/>
  <c r="AF14" i="30"/>
  <c r="AE14" i="30"/>
  <c r="AD14" i="30"/>
  <c r="AC14" i="30"/>
  <c r="AB14" i="30"/>
  <c r="AA14" i="30"/>
  <c r="Z14" i="30"/>
  <c r="Y14" i="30"/>
  <c r="X14" i="30"/>
  <c r="W14" i="30"/>
  <c r="V14" i="30"/>
  <c r="U14" i="30"/>
  <c r="T14" i="30"/>
  <c r="S14" i="30"/>
  <c r="R14" i="30"/>
  <c r="Q14" i="30"/>
  <c r="P14" i="30"/>
  <c r="O14" i="30"/>
  <c r="N14" i="30"/>
  <c r="M14" i="30"/>
  <c r="L14" i="30"/>
  <c r="K14" i="30"/>
  <c r="J14" i="30"/>
  <c r="I14" i="30"/>
  <c r="H14" i="30"/>
  <c r="G14" i="30"/>
  <c r="F14" i="30"/>
  <c r="E14" i="30"/>
  <c r="D14" i="30"/>
  <c r="C14" i="30"/>
  <c r="AX13" i="30"/>
  <c r="AV13" i="30"/>
  <c r="AU13" i="30"/>
  <c r="AT13" i="30"/>
  <c r="AS13" i="30"/>
  <c r="AR13" i="30"/>
  <c r="AQ13" i="30"/>
  <c r="AP13" i="30"/>
  <c r="AO13" i="30"/>
  <c r="AN13" i="30"/>
  <c r="AM13" i="30"/>
  <c r="AL13" i="30"/>
  <c r="AK13" i="30"/>
  <c r="AJ13" i="30"/>
  <c r="AI13" i="30"/>
  <c r="AH13" i="30"/>
  <c r="AG13" i="30"/>
  <c r="AF13" i="30"/>
  <c r="AE13" i="30"/>
  <c r="AD13" i="30"/>
  <c r="AC13" i="30"/>
  <c r="AB13" i="30"/>
  <c r="AA13" i="30"/>
  <c r="Z13" i="30"/>
  <c r="Y13" i="30"/>
  <c r="X13" i="30"/>
  <c r="W13" i="30"/>
  <c r="V13" i="30"/>
  <c r="U13" i="30"/>
  <c r="T13" i="30"/>
  <c r="S13" i="30"/>
  <c r="R13" i="30"/>
  <c r="Q13" i="30"/>
  <c r="P13" i="30"/>
  <c r="O13" i="30"/>
  <c r="N13" i="30"/>
  <c r="M13" i="30"/>
  <c r="L13" i="30"/>
  <c r="K13" i="30"/>
  <c r="J13" i="30"/>
  <c r="I13" i="30"/>
  <c r="H13" i="30"/>
  <c r="G13" i="30"/>
  <c r="F13" i="30"/>
  <c r="E13" i="30"/>
  <c r="D13" i="30"/>
  <c r="C13" i="30"/>
  <c r="AX12" i="30"/>
  <c r="AV12" i="30"/>
  <c r="AU12" i="30"/>
  <c r="AT12" i="30"/>
  <c r="AS12" i="30"/>
  <c r="AR12" i="30"/>
  <c r="AQ12" i="30"/>
  <c r="AP12" i="30"/>
  <c r="AO12" i="30"/>
  <c r="AN12" i="30"/>
  <c r="AM12" i="30"/>
  <c r="AL12" i="30"/>
  <c r="AK12" i="30"/>
  <c r="AJ12" i="30"/>
  <c r="AI12" i="30"/>
  <c r="AH12" i="30"/>
  <c r="AG12" i="30"/>
  <c r="AF12" i="30"/>
  <c r="AE12" i="30"/>
  <c r="AD12" i="30"/>
  <c r="AC12" i="30"/>
  <c r="AB12" i="30"/>
  <c r="AA12" i="30"/>
  <c r="Z12" i="30"/>
  <c r="Y12" i="30"/>
  <c r="X12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J12" i="30"/>
  <c r="I12" i="30"/>
  <c r="H12" i="30"/>
  <c r="G12" i="30"/>
  <c r="F12" i="30"/>
  <c r="E12" i="30"/>
  <c r="D12" i="30"/>
  <c r="C12" i="30"/>
  <c r="AX11" i="30"/>
  <c r="AV11" i="30"/>
  <c r="AU11" i="30"/>
  <c r="AT11" i="30"/>
  <c r="AS11" i="30"/>
  <c r="AR11" i="30"/>
  <c r="AQ11" i="30"/>
  <c r="AP11" i="30"/>
  <c r="AO11" i="30"/>
  <c r="AN11" i="30"/>
  <c r="AM11" i="30"/>
  <c r="AL11" i="30"/>
  <c r="AK11" i="30"/>
  <c r="AJ11" i="30"/>
  <c r="AI11" i="30"/>
  <c r="AH11" i="30"/>
  <c r="AG11" i="30"/>
  <c r="AF11" i="30"/>
  <c r="AE11" i="30"/>
  <c r="AD11" i="30"/>
  <c r="AC11" i="30"/>
  <c r="AB11" i="30"/>
  <c r="AA11" i="30"/>
  <c r="Z11" i="30"/>
  <c r="Y11" i="30"/>
  <c r="X11" i="30"/>
  <c r="W11" i="30"/>
  <c r="V11" i="30"/>
  <c r="U11" i="30"/>
  <c r="T11" i="30"/>
  <c r="S11" i="30"/>
  <c r="R11" i="30"/>
  <c r="Q11" i="30"/>
  <c r="P11" i="30"/>
  <c r="O11" i="30"/>
  <c r="N11" i="30"/>
  <c r="M11" i="30"/>
  <c r="L11" i="30"/>
  <c r="K11" i="30"/>
  <c r="J11" i="30"/>
  <c r="I11" i="30"/>
  <c r="H11" i="30"/>
  <c r="G11" i="30"/>
  <c r="F11" i="30"/>
  <c r="E11" i="30"/>
  <c r="D11" i="30"/>
  <c r="C11" i="30"/>
  <c r="AX10" i="30"/>
  <c r="AV10" i="30"/>
  <c r="AU10" i="30"/>
  <c r="AT10" i="30"/>
  <c r="AS10" i="30"/>
  <c r="AR10" i="30"/>
  <c r="AQ10" i="30"/>
  <c r="AP10" i="30"/>
  <c r="AO10" i="30"/>
  <c r="AN10" i="30"/>
  <c r="AM10" i="30"/>
  <c r="AL10" i="30"/>
  <c r="AK10" i="30"/>
  <c r="AJ10" i="30"/>
  <c r="AI10" i="30"/>
  <c r="AH10" i="30"/>
  <c r="AG10" i="30"/>
  <c r="AF10" i="30"/>
  <c r="AE10" i="30"/>
  <c r="AD10" i="30"/>
  <c r="AC10" i="30"/>
  <c r="AB10" i="30"/>
  <c r="AA10" i="30"/>
  <c r="Z10" i="30"/>
  <c r="Y10" i="30"/>
  <c r="X10" i="30"/>
  <c r="W10" i="30"/>
  <c r="V10" i="30"/>
  <c r="U10" i="30"/>
  <c r="T10" i="30"/>
  <c r="S10" i="30"/>
  <c r="R10" i="30"/>
  <c r="Q10" i="30"/>
  <c r="P10" i="30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AX9" i="30"/>
  <c r="AV9" i="30"/>
  <c r="AU9" i="30"/>
  <c r="AT9" i="30"/>
  <c r="AS9" i="30"/>
  <c r="AR9" i="30"/>
  <c r="AQ9" i="30"/>
  <c r="AP9" i="30"/>
  <c r="AO9" i="30"/>
  <c r="AN9" i="30"/>
  <c r="AM9" i="30"/>
  <c r="AL9" i="30"/>
  <c r="AK9" i="30"/>
  <c r="AJ9" i="30"/>
  <c r="AI9" i="30"/>
  <c r="AH9" i="30"/>
  <c r="AG9" i="30"/>
  <c r="AF9" i="30"/>
  <c r="AE9" i="30"/>
  <c r="AD9" i="30"/>
  <c r="AC9" i="30"/>
  <c r="AB9" i="30"/>
  <c r="AA9" i="30"/>
  <c r="Z9" i="30"/>
  <c r="Y9" i="30"/>
  <c r="X9" i="30"/>
  <c r="W9" i="30"/>
  <c r="V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E9" i="30"/>
  <c r="D9" i="30"/>
  <c r="C9" i="30"/>
  <c r="AX8" i="30"/>
  <c r="AV8" i="30"/>
  <c r="AU8" i="30"/>
  <c r="AT8" i="30"/>
  <c r="AS8" i="30"/>
  <c r="AR8" i="30"/>
  <c r="AQ8" i="30"/>
  <c r="AP8" i="30"/>
  <c r="AO8" i="30"/>
  <c r="AN8" i="30"/>
  <c r="AM8" i="30"/>
  <c r="AL8" i="30"/>
  <c r="AK8" i="30"/>
  <c r="AJ8" i="30"/>
  <c r="AI8" i="30"/>
  <c r="AH8" i="30"/>
  <c r="AG8" i="30"/>
  <c r="AF8" i="30"/>
  <c r="AE8" i="30"/>
  <c r="AD8" i="30"/>
  <c r="AC8" i="30"/>
  <c r="AB8" i="30"/>
  <c r="AA8" i="30"/>
  <c r="Z8" i="30"/>
  <c r="Y8" i="30"/>
  <c r="X8" i="30"/>
  <c r="W8" i="30"/>
  <c r="V8" i="30"/>
  <c r="U8" i="30"/>
  <c r="T8" i="30"/>
  <c r="S8" i="30"/>
  <c r="R8" i="30"/>
  <c r="Q8" i="30"/>
  <c r="P8" i="30"/>
  <c r="O8" i="30"/>
  <c r="N8" i="30"/>
  <c r="M8" i="30"/>
  <c r="L8" i="30"/>
  <c r="K8" i="30"/>
  <c r="J8" i="30"/>
  <c r="I8" i="30"/>
  <c r="H8" i="30"/>
  <c r="G8" i="30"/>
  <c r="F8" i="30"/>
  <c r="E8" i="30"/>
  <c r="D8" i="30"/>
  <c r="C8" i="30"/>
  <c r="F14" i="7" l="1"/>
  <c r="F13" i="7"/>
  <c r="F12" i="7"/>
  <c r="F11" i="7"/>
  <c r="F10" i="7"/>
  <c r="F9" i="7"/>
  <c r="F8" i="7"/>
  <c r="F7" i="7"/>
  <c r="I14" i="7"/>
  <c r="H14" i="7"/>
  <c r="E14" i="7"/>
  <c r="D14" i="7"/>
  <c r="C14" i="7"/>
  <c r="I13" i="7"/>
  <c r="H13" i="7"/>
  <c r="E13" i="7"/>
  <c r="D13" i="7"/>
  <c r="C13" i="7"/>
  <c r="I12" i="7"/>
  <c r="H12" i="7"/>
  <c r="E12" i="7"/>
  <c r="D12" i="7"/>
  <c r="C12" i="7"/>
  <c r="I11" i="7"/>
  <c r="H11" i="7"/>
  <c r="E11" i="7"/>
  <c r="D11" i="7"/>
  <c r="C11" i="7"/>
  <c r="I10" i="7"/>
  <c r="H10" i="7"/>
  <c r="E10" i="7"/>
  <c r="D10" i="7"/>
  <c r="C10" i="7"/>
  <c r="I9" i="7"/>
  <c r="H9" i="7"/>
  <c r="E9" i="7"/>
  <c r="D9" i="7"/>
  <c r="C9" i="7"/>
  <c r="I8" i="7"/>
  <c r="H8" i="7"/>
  <c r="E8" i="7"/>
  <c r="D8" i="7"/>
  <c r="C8" i="7"/>
  <c r="I7" i="7"/>
  <c r="H7" i="7"/>
  <c r="E7" i="7"/>
  <c r="D7" i="7"/>
  <c r="C7" i="7"/>
  <c r="I14" i="44" l="1"/>
  <c r="G14" i="44"/>
  <c r="F14" i="44"/>
  <c r="E14" i="44"/>
  <c r="D14" i="44"/>
  <c r="C14" i="44"/>
  <c r="I13" i="44"/>
  <c r="G13" i="44"/>
  <c r="F13" i="44"/>
  <c r="E13" i="44"/>
  <c r="D13" i="44"/>
  <c r="C13" i="44"/>
  <c r="I12" i="44"/>
  <c r="G12" i="44"/>
  <c r="F12" i="44"/>
  <c r="E12" i="44"/>
  <c r="D12" i="44"/>
  <c r="C12" i="44"/>
  <c r="I11" i="44"/>
  <c r="G11" i="44"/>
  <c r="F11" i="44"/>
  <c r="E11" i="44"/>
  <c r="D11" i="44"/>
  <c r="C11" i="44"/>
  <c r="I10" i="44"/>
  <c r="G10" i="44"/>
  <c r="F10" i="44"/>
  <c r="E10" i="44"/>
  <c r="D10" i="44"/>
  <c r="C10" i="44"/>
  <c r="I9" i="44"/>
  <c r="G9" i="44"/>
  <c r="F9" i="44"/>
  <c r="E9" i="44"/>
  <c r="D9" i="44"/>
  <c r="C9" i="44"/>
  <c r="I8" i="44"/>
  <c r="G8" i="44"/>
  <c r="F8" i="44"/>
  <c r="E8" i="44"/>
  <c r="D8" i="44"/>
  <c r="C8" i="44"/>
  <c r="I7" i="44"/>
  <c r="G7" i="44"/>
  <c r="F7" i="44"/>
  <c r="E7" i="44"/>
  <c r="D7" i="44"/>
  <c r="C7" i="44"/>
  <c r="K14" i="34" l="1"/>
  <c r="I14" i="34"/>
  <c r="H14" i="34"/>
  <c r="G14" i="34"/>
  <c r="F14" i="34"/>
  <c r="E14" i="34"/>
  <c r="D14" i="34"/>
  <c r="C14" i="34"/>
  <c r="K13" i="34"/>
  <c r="I13" i="34"/>
  <c r="H13" i="34"/>
  <c r="G13" i="34"/>
  <c r="F13" i="34"/>
  <c r="E13" i="34"/>
  <c r="D13" i="34"/>
  <c r="C13" i="34"/>
  <c r="K12" i="34"/>
  <c r="I12" i="34"/>
  <c r="H12" i="34"/>
  <c r="G12" i="34"/>
  <c r="F12" i="34"/>
  <c r="E12" i="34"/>
  <c r="D12" i="34"/>
  <c r="C12" i="34"/>
  <c r="K11" i="34"/>
  <c r="I11" i="34"/>
  <c r="H11" i="34"/>
  <c r="G11" i="34"/>
  <c r="F11" i="34"/>
  <c r="E11" i="34"/>
  <c r="D11" i="34"/>
  <c r="C11" i="34"/>
  <c r="K10" i="34"/>
  <c r="I10" i="34"/>
  <c r="H10" i="34"/>
  <c r="G10" i="34"/>
  <c r="F10" i="34"/>
  <c r="E10" i="34"/>
  <c r="D10" i="34"/>
  <c r="C10" i="34"/>
  <c r="K9" i="34"/>
  <c r="I9" i="34"/>
  <c r="H9" i="34"/>
  <c r="G9" i="34"/>
  <c r="F9" i="34"/>
  <c r="E9" i="34"/>
  <c r="D9" i="34"/>
  <c r="C9" i="34"/>
  <c r="K8" i="34"/>
  <c r="I8" i="34"/>
  <c r="H8" i="34"/>
  <c r="G8" i="34"/>
  <c r="F8" i="34"/>
  <c r="E8" i="34"/>
  <c r="D8" i="34"/>
  <c r="C8" i="34"/>
  <c r="K7" i="34"/>
  <c r="I7" i="34"/>
  <c r="H7" i="34"/>
  <c r="G7" i="34"/>
  <c r="F7" i="34"/>
  <c r="E7" i="34"/>
  <c r="D7" i="34"/>
  <c r="C7" i="34"/>
  <c r="H11" i="44" l="1"/>
  <c r="H9" i="44"/>
  <c r="H13" i="44"/>
  <c r="H7" i="44"/>
  <c r="J11" i="32" l="1"/>
  <c r="J13" i="32"/>
  <c r="J9" i="32"/>
  <c r="J7" i="32"/>
  <c r="AW14" i="30" l="1"/>
  <c r="AW8" i="30"/>
  <c r="AW10" i="30"/>
  <c r="AW12" i="30"/>
  <c r="AN9" i="31" l="1"/>
  <c r="AN7" i="31"/>
  <c r="AN11" i="31"/>
  <c r="AN13" i="31"/>
  <c r="J11" i="33" l="1"/>
  <c r="J13" i="33"/>
  <c r="J9" i="33"/>
  <c r="J7" i="33"/>
  <c r="J11" i="34" l="1"/>
  <c r="J13" i="34"/>
  <c r="J9" i="34"/>
  <c r="J7" i="34"/>
  <c r="G13" i="5" l="1"/>
  <c r="G11" i="5"/>
  <c r="G9" i="5"/>
  <c r="G7" i="5"/>
  <c r="G13" i="6" l="1"/>
  <c r="G11" i="6"/>
  <c r="G9" i="6"/>
  <c r="G7" i="6"/>
  <c r="G13" i="7" l="1"/>
  <c r="G11" i="7"/>
  <c r="G9" i="7"/>
  <c r="G7" i="7"/>
</calcChain>
</file>

<file path=xl/sharedStrings.xml><?xml version="1.0" encoding="utf-8"?>
<sst xmlns="http://schemas.openxmlformats.org/spreadsheetml/2006/main" count="495" uniqueCount="66">
  <si>
    <t>PROM</t>
  </si>
  <si>
    <t>IV</t>
  </si>
  <si>
    <t>V</t>
  </si>
  <si>
    <t>XXIX</t>
  </si>
  <si>
    <t>XXX</t>
  </si>
  <si>
    <t>XXXI</t>
  </si>
  <si>
    <t>XXXII</t>
  </si>
  <si>
    <t>XXXIII</t>
  </si>
  <si>
    <t>PUESTO</t>
  </si>
  <si>
    <t>PUNTOS</t>
  </si>
  <si>
    <t>CAT</t>
  </si>
  <si>
    <t>SUMA</t>
  </si>
  <si>
    <t>MEDALLA</t>
  </si>
  <si>
    <t>TIEMPO</t>
  </si>
  <si>
    <t>DISCIPLINA  DE ATLETISMO</t>
  </si>
  <si>
    <t>CATEGORIA</t>
  </si>
  <si>
    <t>Alturas</t>
  </si>
  <si>
    <t>0.90</t>
  </si>
  <si>
    <t>0.95</t>
  </si>
  <si>
    <t>1.00</t>
  </si>
  <si>
    <t>1.05</t>
  </si>
  <si>
    <t>1.10</t>
  </si>
  <si>
    <t>1.15</t>
  </si>
  <si>
    <t>1.20</t>
  </si>
  <si>
    <t>1.25</t>
  </si>
  <si>
    <t>1.30</t>
  </si>
  <si>
    <t>1.35</t>
  </si>
  <si>
    <t>1.40</t>
  </si>
  <si>
    <t>1.45</t>
  </si>
  <si>
    <t>1.50</t>
  </si>
  <si>
    <t>1.55</t>
  </si>
  <si>
    <t>NOMBRES</t>
  </si>
  <si>
    <t>1</t>
  </si>
  <si>
    <t>2</t>
  </si>
  <si>
    <t>3</t>
  </si>
  <si>
    <t>Mejor</t>
  </si>
  <si>
    <t>Puesto</t>
  </si>
  <si>
    <t>Puntos</t>
  </si>
  <si>
    <t>Medalla</t>
  </si>
  <si>
    <t>INFORME DE SALTO ALTO</t>
  </si>
  <si>
    <t>L1</t>
  </si>
  <si>
    <t>L2</t>
  </si>
  <si>
    <t>L3</t>
  </si>
  <si>
    <t>INFORME DE LANZAMIENTO DE JABALINA</t>
  </si>
  <si>
    <t>ATLETA</t>
  </si>
  <si>
    <t>S1</t>
  </si>
  <si>
    <t>S2</t>
  </si>
  <si>
    <t>S3</t>
  </si>
  <si>
    <t>INFORME DE 400 METROS PLANOS</t>
  </si>
  <si>
    <t>INFORME DE LANZAMIENTO DE BALA</t>
  </si>
  <si>
    <t>Suma</t>
  </si>
  <si>
    <t>INFORME DE POSTAS 4 X 100 METROS</t>
  </si>
  <si>
    <t>CARRIL</t>
  </si>
  <si>
    <t>DISCIPLINA DE MARATON</t>
  </si>
  <si>
    <t>INFORME DE LANZAMIENTO DE DISCO</t>
  </si>
  <si>
    <t>INFORME DE 100 METROS PLANOS</t>
  </si>
  <si>
    <t>INFORME DE SALTO LARGO</t>
  </si>
  <si>
    <t>INFORME DE 1,500 Y 3,000 METROS PLANOS</t>
  </si>
  <si>
    <t>NRO</t>
  </si>
  <si>
    <t>"JAIME ALFREDO LEON PALLETE - XIII"</t>
  </si>
  <si>
    <t>34° JUEGOS  LEONCIOPRADINOS  -  2023</t>
  </si>
  <si>
    <t>"JAIME ALFREDO LEON PALLETE - XXII"</t>
  </si>
  <si>
    <t>35° JUEGOS  LEONCIOPRADINOS  -  2024</t>
  </si>
  <si>
    <t>"GUILLERMO CANALES PIANA - XXVI"</t>
  </si>
  <si>
    <t>RESULTADOS</t>
  </si>
  <si>
    <t>"GUILERMO CANALES PIANA - XXVI"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</si>
</sst>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20"/>
      <color theme="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b/>
      <i/>
      <sz val="12"/>
      <color theme="1"/>
      <name val="Times New Roman"/>
      <family val="1"/>
    </font>
    <font>
      <sz val="11"/>
      <color theme="1"/>
      <name val="Times New Roman"/>
      <family val="1"/>
    </font>
    <font>
      <b/>
      <i/>
      <sz val="20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b/>
      <sz val="24"/>
      <color theme="1"/>
      <name val="Times New Roman"/>
      <family val="1"/>
    </font>
    <font>
      <sz val="2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b/>
      <sz val="48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b/>
      <sz val="20"/>
      <name val="Times New Roman"/>
      <family val="1"/>
    </font>
    <font>
      <b/>
      <sz val="22"/>
      <name val="Times New Roman"/>
      <family val="1"/>
    </font>
    <font>
      <b/>
      <sz val="8"/>
      <name val="Times New Roman"/>
      <family val="1"/>
    </font>
    <font>
      <b/>
      <sz val="17"/>
      <name val="Times New Roman"/>
      <family val="1"/>
    </font>
    <font>
      <b/>
      <sz val="26"/>
      <name val="Times New Roman"/>
      <family val="1"/>
    </font>
    <font>
      <b/>
      <sz val="9"/>
      <name val="Times New Roman"/>
      <family val="1"/>
    </font>
    <font>
      <b/>
      <sz val="36"/>
      <color theme="1"/>
      <name val="Times New Roman"/>
      <family val="1"/>
    </font>
    <font>
      <b/>
      <i/>
      <sz val="24"/>
      <color theme="1"/>
      <name val="Times New Roman"/>
      <family val="1"/>
    </font>
    <font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Times New Roman"/>
      <family val="1"/>
    </font>
    <font>
      <b/>
      <sz val="44"/>
      <color theme="1"/>
      <name val="Times New Roman"/>
      <family val="1"/>
    </font>
    <font>
      <sz val="44"/>
      <color theme="1"/>
      <name val="Times New Roman"/>
      <family val="1"/>
    </font>
    <font>
      <b/>
      <sz val="13"/>
      <name val="Times New Roman"/>
      <family val="1"/>
    </font>
    <font>
      <b/>
      <sz val="8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5">
    <xf numFmtId="0" fontId="0" fillId="0" borderId="0" xfId="0"/>
    <xf numFmtId="0" fontId="0" fillId="0" borderId="0" xfId="0"/>
    <xf numFmtId="0" fontId="8" fillId="0" borderId="0" xfId="0" applyFont="1"/>
    <xf numFmtId="0" fontId="10" fillId="0" borderId="4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10" fillId="0" borderId="2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0" xfId="0" applyFont="1" applyBorder="1" applyAlignment="1"/>
    <xf numFmtId="0" fontId="8" fillId="0" borderId="0" xfId="0" applyFont="1" applyAlignment="1">
      <alignment horizontal="center"/>
    </xf>
    <xf numFmtId="0" fontId="12" fillId="0" borderId="0" xfId="0" applyFont="1"/>
    <xf numFmtId="0" fontId="11" fillId="0" borderId="0" xfId="0" applyFont="1"/>
    <xf numFmtId="0" fontId="18" fillId="0" borderId="1" xfId="0" applyFont="1" applyBorder="1"/>
    <xf numFmtId="0" fontId="22" fillId="0" borderId="1" xfId="0" applyFont="1" applyBorder="1" applyAlignment="1"/>
    <xf numFmtId="0" fontId="18" fillId="0" borderId="19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Border="1"/>
    <xf numFmtId="0" fontId="22" fillId="0" borderId="1" xfId="0" applyFont="1" applyBorder="1" applyAlignment="1">
      <alignment horizontal="center" vertical="center"/>
    </xf>
    <xf numFmtId="0" fontId="18" fillId="0" borderId="52" xfId="0" applyFont="1" applyBorder="1" applyAlignment="1">
      <alignment horizontal="center" vertical="center" wrapText="1"/>
    </xf>
    <xf numFmtId="0" fontId="12" fillId="0" borderId="0" xfId="0" applyFont="1" applyBorder="1"/>
    <xf numFmtId="49" fontId="12" fillId="0" borderId="0" xfId="0" applyNumberFormat="1" applyFont="1" applyFill="1" applyBorder="1"/>
    <xf numFmtId="0" fontId="22" fillId="0" borderId="19" xfId="0" applyFont="1" applyBorder="1" applyAlignment="1">
      <alignment horizontal="center" vertical="center"/>
    </xf>
    <xf numFmtId="0" fontId="11" fillId="0" borderId="11" xfId="0" applyFont="1" applyBorder="1"/>
    <xf numFmtId="0" fontId="11" fillId="0" borderId="36" xfId="0" applyFont="1" applyBorder="1"/>
    <xf numFmtId="0" fontId="2" fillId="0" borderId="62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0" fontId="12" fillId="0" borderId="23" xfId="0" applyFont="1" applyBorder="1"/>
    <xf numFmtId="164" fontId="8" fillId="0" borderId="7" xfId="0" applyNumberFormat="1" applyFont="1" applyBorder="1" applyAlignment="1">
      <alignment horizontal="center"/>
    </xf>
    <xf numFmtId="164" fontId="8" fillId="0" borderId="44" xfId="0" applyNumberFormat="1" applyFont="1" applyBorder="1" applyAlignment="1">
      <alignment horizontal="center"/>
    </xf>
    <xf numFmtId="164" fontId="8" fillId="0" borderId="39" xfId="0" applyNumberFormat="1" applyFont="1" applyBorder="1" applyAlignment="1">
      <alignment horizontal="center"/>
    </xf>
    <xf numFmtId="164" fontId="8" fillId="0" borderId="36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11" fillId="0" borderId="34" xfId="0" applyFont="1" applyBorder="1"/>
    <xf numFmtId="0" fontId="11" fillId="0" borderId="11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2" fontId="18" fillId="0" borderId="17" xfId="0" applyNumberFormat="1" applyFont="1" applyBorder="1" applyAlignment="1">
      <alignment horizontal="center" vertical="center"/>
    </xf>
    <xf numFmtId="1" fontId="18" fillId="0" borderId="12" xfId="0" applyNumberFormat="1" applyFont="1" applyBorder="1" applyAlignment="1">
      <alignment horizontal="center"/>
    </xf>
    <xf numFmtId="49" fontId="30" fillId="0" borderId="19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1" fontId="18" fillId="0" borderId="12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2" fontId="18" fillId="0" borderId="10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11" fillId="0" borderId="49" xfId="0" applyFont="1" applyBorder="1" applyAlignment="1">
      <alignment vertical="center"/>
    </xf>
    <xf numFmtId="0" fontId="5" fillId="0" borderId="36" xfId="0" applyFont="1" applyBorder="1" applyAlignment="1">
      <alignment horizontal="center"/>
    </xf>
    <xf numFmtId="2" fontId="18" fillId="0" borderId="38" xfId="0" applyNumberFormat="1" applyFont="1" applyBorder="1" applyAlignment="1">
      <alignment horizontal="center" vertical="center"/>
    </xf>
    <xf numFmtId="1" fontId="18" fillId="0" borderId="36" xfId="0" applyNumberFormat="1" applyFont="1" applyBorder="1" applyAlignment="1">
      <alignment horizontal="center" vertical="center"/>
    </xf>
    <xf numFmtId="0" fontId="5" fillId="0" borderId="44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39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49" fontId="27" fillId="3" borderId="52" xfId="0" applyNumberFormat="1" applyFont="1" applyFill="1" applyBorder="1" applyAlignment="1">
      <alignment horizontal="left" vertical="center" wrapText="1"/>
    </xf>
    <xf numFmtId="49" fontId="27" fillId="3" borderId="54" xfId="0" applyNumberFormat="1" applyFont="1" applyFill="1" applyBorder="1" applyAlignment="1">
      <alignment horizontal="left" vertical="center" wrapText="1"/>
    </xf>
    <xf numFmtId="49" fontId="27" fillId="3" borderId="33" xfId="0" applyNumberFormat="1" applyFont="1" applyFill="1" applyBorder="1" applyAlignment="1">
      <alignment horizontal="left" vertical="center" wrapText="1"/>
    </xf>
    <xf numFmtId="49" fontId="27" fillId="0" borderId="53" xfId="0" applyNumberFormat="1" applyFont="1" applyBorder="1" applyAlignment="1">
      <alignment horizontal="left" vertical="center" wrapText="1"/>
    </xf>
    <xf numFmtId="49" fontId="27" fillId="0" borderId="54" xfId="0" applyNumberFormat="1" applyFont="1" applyBorder="1" applyAlignment="1">
      <alignment horizontal="left" vertical="center" wrapText="1"/>
    </xf>
    <xf numFmtId="49" fontId="27" fillId="0" borderId="33" xfId="0" applyNumberFormat="1" applyFont="1" applyBorder="1" applyAlignment="1">
      <alignment horizontal="left" vertical="center" wrapText="1"/>
    </xf>
    <xf numFmtId="0" fontId="11" fillId="0" borderId="29" xfId="0" applyFont="1" applyBorder="1"/>
    <xf numFmtId="0" fontId="11" fillId="0" borderId="48" xfId="0" applyFont="1" applyBorder="1" applyAlignment="1">
      <alignment vertical="center"/>
    </xf>
    <xf numFmtId="0" fontId="11" fillId="0" borderId="48" xfId="0" applyFont="1" applyBorder="1"/>
    <xf numFmtId="0" fontId="10" fillId="0" borderId="60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0" borderId="59" xfId="0" applyFont="1" applyBorder="1" applyAlignment="1">
      <alignment horizontal="left"/>
    </xf>
    <xf numFmtId="0" fontId="13" fillId="0" borderId="37" xfId="0" applyFont="1" applyBorder="1" applyAlignment="1">
      <alignment horizontal="left"/>
    </xf>
    <xf numFmtId="0" fontId="13" fillId="0" borderId="34" xfId="0" applyFont="1" applyBorder="1" applyAlignment="1">
      <alignment horizontal="left"/>
    </xf>
    <xf numFmtId="0" fontId="11" fillId="0" borderId="44" xfId="0" applyFont="1" applyBorder="1"/>
    <xf numFmtId="0" fontId="10" fillId="0" borderId="1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164" fontId="6" fillId="0" borderId="36" xfId="0" applyNumberFormat="1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164" fontId="6" fillId="0" borderId="12" xfId="0" applyNumberFormat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164" fontId="6" fillId="0" borderId="44" xfId="0" applyNumberFormat="1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12" fillId="0" borderId="34" xfId="0" applyFont="1" applyBorder="1"/>
    <xf numFmtId="0" fontId="12" fillId="0" borderId="28" xfId="0" applyFont="1" applyBorder="1"/>
    <xf numFmtId="0" fontId="11" fillId="2" borderId="48" xfId="0" applyFont="1" applyFill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11" fillId="2" borderId="11" xfId="0" applyFont="1" applyFill="1" applyBorder="1" applyAlignment="1">
      <alignment vertical="center"/>
    </xf>
    <xf numFmtId="0" fontId="2" fillId="0" borderId="3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11" fillId="0" borderId="40" xfId="0" applyFont="1" applyBorder="1"/>
    <xf numFmtId="0" fontId="11" fillId="0" borderId="59" xfId="0" applyFont="1" applyBorder="1"/>
    <xf numFmtId="0" fontId="8" fillId="0" borderId="0" xfId="0" applyFont="1" applyBorder="1"/>
    <xf numFmtId="164" fontId="6" fillId="0" borderId="44" xfId="0" applyNumberFormat="1" applyFont="1" applyBorder="1" applyAlignment="1">
      <alignment horizontal="center" vertical="center"/>
    </xf>
    <xf numFmtId="1" fontId="18" fillId="0" borderId="44" xfId="0" applyNumberFormat="1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2" fontId="17" fillId="0" borderId="3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/>
    </xf>
    <xf numFmtId="1" fontId="17" fillId="0" borderId="17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2" fontId="24" fillId="3" borderId="6" xfId="0" applyNumberFormat="1" applyFont="1" applyFill="1" applyBorder="1" applyAlignment="1">
      <alignment horizontal="center" vertical="center"/>
    </xf>
    <xf numFmtId="2" fontId="24" fillId="3" borderId="8" xfId="0" applyNumberFormat="1" applyFont="1" applyFill="1" applyBorder="1" applyAlignment="1">
      <alignment horizontal="center" vertical="center"/>
    </xf>
    <xf numFmtId="2" fontId="24" fillId="0" borderId="8" xfId="0" applyNumberFormat="1" applyFont="1" applyFill="1" applyBorder="1" applyAlignment="1">
      <alignment horizontal="center" vertical="center"/>
    </xf>
    <xf numFmtId="2" fontId="24" fillId="0" borderId="6" xfId="0" applyNumberFormat="1" applyFont="1" applyFill="1" applyBorder="1" applyAlignment="1">
      <alignment horizontal="center" vertical="center"/>
    </xf>
    <xf numFmtId="2" fontId="24" fillId="3" borderId="17" xfId="0" applyNumberFormat="1" applyFont="1" applyFill="1" applyBorder="1" applyAlignment="1">
      <alignment horizontal="center" vertical="center"/>
    </xf>
    <xf numFmtId="2" fontId="24" fillId="3" borderId="38" xfId="0" applyNumberFormat="1" applyFont="1" applyFill="1" applyBorder="1" applyAlignment="1">
      <alignment horizontal="center" vertical="center"/>
    </xf>
    <xf numFmtId="2" fontId="24" fillId="0" borderId="38" xfId="0" applyNumberFormat="1" applyFont="1" applyFill="1" applyBorder="1" applyAlignment="1">
      <alignment horizontal="center" vertical="center"/>
    </xf>
    <xf numFmtId="2" fontId="24" fillId="0" borderId="17" xfId="0" applyNumberFormat="1" applyFont="1" applyFill="1" applyBorder="1" applyAlignment="1">
      <alignment horizontal="center" vertical="center"/>
    </xf>
    <xf numFmtId="49" fontId="17" fillId="3" borderId="19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center" vertical="center" wrapText="1"/>
    </xf>
    <xf numFmtId="0" fontId="17" fillId="0" borderId="19" xfId="0" applyFont="1" applyFill="1" applyBorder="1" applyAlignment="1">
      <alignment horizontal="center" vertical="center" wrapText="1"/>
    </xf>
    <xf numFmtId="49" fontId="18" fillId="3" borderId="19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9" fillId="0" borderId="0" xfId="0" applyFont="1" applyAlignment="1"/>
    <xf numFmtId="0" fontId="33" fillId="0" borderId="0" xfId="0" applyFont="1"/>
    <xf numFmtId="0" fontId="32" fillId="0" borderId="0" xfId="0" applyFont="1" applyAlignment="1"/>
    <xf numFmtId="0" fontId="32" fillId="0" borderId="0" xfId="0" applyFont="1" applyBorder="1" applyAlignment="1"/>
    <xf numFmtId="0" fontId="9" fillId="0" borderId="0" xfId="0" applyFont="1" applyBorder="1" applyAlignment="1">
      <alignment vertical="center"/>
    </xf>
    <xf numFmtId="49" fontId="18" fillId="3" borderId="1" xfId="0" applyNumberFormat="1" applyFont="1" applyFill="1" applyBorder="1" applyAlignment="1">
      <alignment horizontal="center" vertical="center" wrapText="1"/>
    </xf>
    <xf numFmtId="49" fontId="17" fillId="3" borderId="1" xfId="0" applyNumberFormat="1" applyFont="1" applyFill="1" applyBorder="1" applyAlignment="1">
      <alignment horizontal="center" vertical="center" wrapText="1"/>
    </xf>
    <xf numFmtId="1" fontId="18" fillId="0" borderId="18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4" fillId="0" borderId="0" xfId="0" applyFont="1"/>
    <xf numFmtId="49" fontId="18" fillId="3" borderId="19" xfId="0" applyNumberFormat="1" applyFont="1" applyFill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0" fontId="18" fillId="3" borderId="19" xfId="0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/>
    </xf>
    <xf numFmtId="0" fontId="11" fillId="0" borderId="38" xfId="0" applyFont="1" applyBorder="1"/>
    <xf numFmtId="0" fontId="11" fillId="0" borderId="46" xfId="0" applyFont="1" applyBorder="1"/>
    <xf numFmtId="0" fontId="2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8" fillId="3" borderId="19" xfId="0" applyFont="1" applyFill="1" applyBorder="1" applyAlignment="1">
      <alignment horizontal="center" vertical="center" wrapText="1"/>
    </xf>
    <xf numFmtId="0" fontId="2" fillId="0" borderId="30" xfId="0" applyNumberFormat="1" applyFont="1" applyBorder="1" applyAlignment="1">
      <alignment horizontal="center"/>
    </xf>
    <xf numFmtId="0" fontId="2" fillId="0" borderId="62" xfId="0" applyNumberFormat="1" applyFont="1" applyBorder="1" applyAlignment="1">
      <alignment horizontal="center"/>
    </xf>
    <xf numFmtId="0" fontId="2" fillId="0" borderId="60" xfId="0" applyNumberFormat="1" applyFont="1" applyBorder="1" applyAlignment="1">
      <alignment horizontal="center"/>
    </xf>
    <xf numFmtId="0" fontId="2" fillId="0" borderId="58" xfId="0" applyNumberFormat="1" applyFont="1" applyBorder="1" applyAlignment="1">
      <alignment horizontal="center"/>
    </xf>
    <xf numFmtId="0" fontId="2" fillId="0" borderId="35" xfId="0" applyNumberFormat="1" applyFont="1" applyBorder="1" applyAlignment="1">
      <alignment horizontal="center"/>
    </xf>
    <xf numFmtId="0" fontId="2" fillId="0" borderId="32" xfId="0" applyNumberFormat="1" applyFont="1" applyBorder="1" applyAlignment="1">
      <alignment horizontal="center"/>
    </xf>
    <xf numFmtId="164" fontId="8" fillId="0" borderId="18" xfId="0" applyNumberFormat="1" applyFont="1" applyBorder="1" applyAlignment="1">
      <alignment horizontal="center"/>
    </xf>
    <xf numFmtId="0" fontId="13" fillId="0" borderId="40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2" fontId="17" fillId="0" borderId="17" xfId="0" applyNumberFormat="1" applyFont="1" applyFill="1" applyBorder="1" applyAlignment="1">
      <alignment horizontal="center" vertical="center"/>
    </xf>
    <xf numFmtId="1" fontId="17" fillId="0" borderId="17" xfId="0" applyNumberFormat="1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1" fontId="6" fillId="0" borderId="34" xfId="0" applyNumberFormat="1" applyFont="1" applyBorder="1" applyAlignment="1">
      <alignment horizontal="center" vertical="center"/>
    </xf>
    <xf numFmtId="1" fontId="6" fillId="0" borderId="16" xfId="0" applyNumberFormat="1" applyFont="1" applyBorder="1" applyAlignment="1">
      <alignment horizontal="center" vertical="center"/>
    </xf>
    <xf numFmtId="1" fontId="6" fillId="0" borderId="59" xfId="0" applyNumberFormat="1" applyFont="1" applyBorder="1" applyAlignment="1">
      <alignment horizontal="center" vertical="center"/>
    </xf>
    <xf numFmtId="1" fontId="6" fillId="0" borderId="46" xfId="0" applyNumberFormat="1" applyFont="1" applyBorder="1" applyAlignment="1">
      <alignment horizontal="center" vertical="center"/>
    </xf>
    <xf numFmtId="1" fontId="6" fillId="0" borderId="37" xfId="0" applyNumberFormat="1" applyFont="1" applyBorder="1" applyAlignment="1">
      <alignment horizontal="center" vertical="center"/>
    </xf>
    <xf numFmtId="1" fontId="6" fillId="0" borderId="14" xfId="0" applyNumberFormat="1" applyFont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38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 vertical="center"/>
    </xf>
    <xf numFmtId="0" fontId="18" fillId="3" borderId="7" xfId="0" applyNumberFormat="1" applyFont="1" applyFill="1" applyBorder="1" applyAlignment="1">
      <alignment horizontal="center" vertical="center"/>
    </xf>
    <xf numFmtId="0" fontId="18" fillId="3" borderId="36" xfId="0" applyNumberFormat="1" applyFont="1" applyFill="1" applyBorder="1" applyAlignment="1">
      <alignment horizontal="center" vertical="center"/>
    </xf>
    <xf numFmtId="0" fontId="18" fillId="3" borderId="39" xfId="0" applyNumberFormat="1" applyFont="1" applyFill="1" applyBorder="1" applyAlignment="1">
      <alignment horizontal="center" vertical="center"/>
    </xf>
    <xf numFmtId="0" fontId="18" fillId="3" borderId="12" xfId="0" applyNumberFormat="1" applyFont="1" applyFill="1" applyBorder="1" applyAlignment="1">
      <alignment horizontal="center" vertical="center"/>
    </xf>
    <xf numFmtId="0" fontId="18" fillId="3" borderId="9" xfId="0" applyNumberFormat="1" applyFont="1" applyFill="1" applyBorder="1" applyAlignment="1">
      <alignment horizontal="center" vertical="center"/>
    </xf>
    <xf numFmtId="1" fontId="17" fillId="3" borderId="8" xfId="0" applyNumberFormat="1" applyFont="1" applyFill="1" applyBorder="1" applyAlignment="1">
      <alignment horizontal="center" vertical="center"/>
    </xf>
    <xf numFmtId="0" fontId="27" fillId="3" borderId="47" xfId="0" applyNumberFormat="1" applyFont="1" applyFill="1" applyBorder="1" applyAlignment="1">
      <alignment horizontal="center" vertical="center"/>
    </xf>
    <xf numFmtId="0" fontId="27" fillId="3" borderId="22" xfId="0" applyNumberFormat="1" applyFont="1" applyFill="1" applyBorder="1" applyAlignment="1">
      <alignment horizontal="center" vertical="center"/>
    </xf>
    <xf numFmtId="0" fontId="27" fillId="3" borderId="64" xfId="0" applyNumberFormat="1" applyFont="1" applyFill="1" applyBorder="1" applyAlignment="1">
      <alignment horizontal="center" vertical="center"/>
    </xf>
    <xf numFmtId="0" fontId="27" fillId="0" borderId="29" xfId="0" applyNumberFormat="1" applyFont="1" applyBorder="1" applyAlignment="1">
      <alignment horizontal="center" vertical="center"/>
    </xf>
    <xf numFmtId="0" fontId="27" fillId="0" borderId="22" xfId="0" applyNumberFormat="1" applyFont="1" applyBorder="1" applyAlignment="1">
      <alignment horizontal="center" vertical="center"/>
    </xf>
    <xf numFmtId="0" fontId="27" fillId="0" borderId="64" xfId="0" applyNumberFormat="1" applyFont="1" applyBorder="1" applyAlignment="1">
      <alignment horizontal="center" vertical="center"/>
    </xf>
    <xf numFmtId="0" fontId="18" fillId="0" borderId="12" xfId="0" applyNumberFormat="1" applyFont="1" applyBorder="1" applyAlignment="1">
      <alignment horizontal="center" vertical="center"/>
    </xf>
    <xf numFmtId="0" fontId="27" fillId="3" borderId="48" xfId="0" applyNumberFormat="1" applyFont="1" applyFill="1" applyBorder="1" applyAlignment="1">
      <alignment horizontal="center" vertical="center"/>
    </xf>
    <xf numFmtId="0" fontId="27" fillId="3" borderId="49" xfId="0" applyNumberFormat="1" applyFont="1" applyFill="1" applyBorder="1" applyAlignment="1">
      <alignment horizontal="center" vertical="center"/>
    </xf>
    <xf numFmtId="0" fontId="27" fillId="3" borderId="61" xfId="0" applyNumberFormat="1" applyFont="1" applyFill="1" applyBorder="1" applyAlignment="1">
      <alignment horizontal="center" vertical="center"/>
    </xf>
    <xf numFmtId="0" fontId="27" fillId="0" borderId="55" xfId="0" applyNumberFormat="1" applyFont="1" applyBorder="1" applyAlignment="1">
      <alignment horizontal="center" vertical="center"/>
    </xf>
    <xf numFmtId="0" fontId="27" fillId="0" borderId="49" xfId="0" applyNumberFormat="1" applyFont="1" applyBorder="1" applyAlignment="1">
      <alignment horizontal="center" vertical="center"/>
    </xf>
    <xf numFmtId="0" fontId="27" fillId="0" borderId="61" xfId="0" applyNumberFormat="1" applyFont="1" applyBorder="1" applyAlignment="1">
      <alignment horizontal="center" vertical="center"/>
    </xf>
    <xf numFmtId="0" fontId="18" fillId="0" borderId="36" xfId="0" applyNumberFormat="1" applyFont="1" applyBorder="1" applyAlignment="1">
      <alignment horizontal="center" vertical="center"/>
    </xf>
    <xf numFmtId="0" fontId="27" fillId="3" borderId="25" xfId="0" applyNumberFormat="1" applyFont="1" applyFill="1" applyBorder="1" applyAlignment="1">
      <alignment horizontal="center" vertical="center"/>
    </xf>
    <xf numFmtId="0" fontId="27" fillId="3" borderId="26" xfId="0" applyNumberFormat="1" applyFont="1" applyFill="1" applyBorder="1" applyAlignment="1">
      <alignment horizontal="center" vertical="center"/>
    </xf>
    <xf numFmtId="0" fontId="27" fillId="3" borderId="57" xfId="0" applyNumberFormat="1" applyFont="1" applyFill="1" applyBorder="1" applyAlignment="1">
      <alignment horizontal="center" vertical="center"/>
    </xf>
    <xf numFmtId="0" fontId="27" fillId="0" borderId="27" xfId="0" applyNumberFormat="1" applyFont="1" applyBorder="1" applyAlignment="1">
      <alignment horizontal="center" vertical="center"/>
    </xf>
    <xf numFmtId="0" fontId="27" fillId="0" borderId="26" xfId="0" applyNumberFormat="1" applyFont="1" applyBorder="1" applyAlignment="1">
      <alignment horizontal="center" vertical="center"/>
    </xf>
    <xf numFmtId="0" fontId="27" fillId="0" borderId="57" xfId="0" applyNumberFormat="1" applyFont="1" applyBorder="1" applyAlignment="1">
      <alignment horizontal="center" vertical="center"/>
    </xf>
    <xf numFmtId="0" fontId="18" fillId="0" borderId="11" xfId="0" applyNumberFormat="1" applyFont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38" xfId="0" applyNumberFormat="1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 vertical="center"/>
    </xf>
    <xf numFmtId="0" fontId="12" fillId="0" borderId="38" xfId="0" applyFont="1" applyBorder="1"/>
    <xf numFmtId="0" fontId="12" fillId="0" borderId="10" xfId="0" applyFont="1" applyBorder="1"/>
    <xf numFmtId="0" fontId="12" fillId="0" borderId="17" xfId="0" applyFont="1" applyBorder="1"/>
    <xf numFmtId="0" fontId="11" fillId="0" borderId="10" xfId="0" applyFont="1" applyBorder="1"/>
    <xf numFmtId="0" fontId="0" fillId="0" borderId="0" xfId="0" applyAlignment="1">
      <alignment horizontal="center"/>
    </xf>
    <xf numFmtId="1" fontId="10" fillId="0" borderId="36" xfId="0" applyNumberFormat="1" applyFont="1" applyBorder="1" applyAlignment="1">
      <alignment horizontal="center"/>
    </xf>
    <xf numFmtId="1" fontId="10" fillId="0" borderId="12" xfId="0" applyNumberFormat="1" applyFont="1" applyBorder="1" applyAlignment="1">
      <alignment horizontal="center"/>
    </xf>
    <xf numFmtId="1" fontId="10" fillId="0" borderId="18" xfId="0" applyNumberFormat="1" applyFont="1" applyBorder="1" applyAlignment="1">
      <alignment horizontal="center"/>
    </xf>
    <xf numFmtId="1" fontId="10" fillId="0" borderId="39" xfId="0" applyNumberFormat="1" applyFont="1" applyBorder="1" applyAlignment="1">
      <alignment horizontal="center"/>
    </xf>
    <xf numFmtId="1" fontId="10" fillId="0" borderId="11" xfId="0" applyNumberFormat="1" applyFont="1" applyBorder="1" applyAlignment="1">
      <alignment horizontal="center"/>
    </xf>
    <xf numFmtId="0" fontId="39" fillId="0" borderId="19" xfId="0" applyFont="1" applyBorder="1" applyAlignment="1">
      <alignment horizontal="center" vertical="center"/>
    </xf>
    <xf numFmtId="164" fontId="8" fillId="0" borderId="5" xfId="0" applyNumberFormat="1" applyFont="1" applyBorder="1" applyAlignment="1">
      <alignment horizontal="center"/>
    </xf>
    <xf numFmtId="1" fontId="2" fillId="0" borderId="14" xfId="0" applyNumberFormat="1" applyFont="1" applyBorder="1" applyAlignment="1">
      <alignment horizontal="center"/>
    </xf>
    <xf numFmtId="1" fontId="2" fillId="0" borderId="46" xfId="0" applyNumberFormat="1" applyFont="1" applyBorder="1" applyAlignment="1">
      <alignment horizontal="center"/>
    </xf>
    <xf numFmtId="1" fontId="2" fillId="0" borderId="59" xfId="0" applyNumberFormat="1" applyFont="1" applyBorder="1" applyAlignment="1">
      <alignment horizontal="center"/>
    </xf>
    <xf numFmtId="1" fontId="2" fillId="0" borderId="37" xfId="0" applyNumberFormat="1" applyFont="1" applyBorder="1" applyAlignment="1">
      <alignment horizontal="center"/>
    </xf>
    <xf numFmtId="1" fontId="2" fillId="0" borderId="34" xfId="0" applyNumberFormat="1" applyFont="1" applyBorder="1" applyAlignment="1">
      <alignment horizontal="center"/>
    </xf>
    <xf numFmtId="1" fontId="2" fillId="0" borderId="16" xfId="0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1" fontId="3" fillId="0" borderId="37" xfId="0" applyNumberFormat="1" applyFont="1" applyBorder="1" applyAlignment="1">
      <alignment horizontal="center"/>
    </xf>
    <xf numFmtId="1" fontId="3" fillId="0" borderId="59" xfId="0" applyNumberFormat="1" applyFont="1" applyBorder="1" applyAlignment="1">
      <alignment horizontal="center"/>
    </xf>
    <xf numFmtId="1" fontId="3" fillId="0" borderId="16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23" fillId="0" borderId="29" xfId="0" applyFont="1" applyBorder="1" applyAlignment="1">
      <alignment vertical="center"/>
    </xf>
    <xf numFmtId="0" fontId="23" fillId="0" borderId="48" xfId="0" applyFont="1" applyBorder="1" applyAlignment="1">
      <alignment vertical="center"/>
    </xf>
    <xf numFmtId="0" fontId="23" fillId="0" borderId="29" xfId="0" applyFont="1" applyBorder="1"/>
    <xf numFmtId="0" fontId="23" fillId="0" borderId="48" xfId="0" applyFont="1" applyBorder="1"/>
    <xf numFmtId="0" fontId="23" fillId="0" borderId="11" xfId="0" applyFont="1" applyBorder="1"/>
    <xf numFmtId="0" fontId="23" fillId="0" borderId="11" xfId="0" applyFont="1" applyBorder="1" applyAlignment="1">
      <alignment vertical="center"/>
    </xf>
    <xf numFmtId="164" fontId="12" fillId="0" borderId="7" xfId="0" applyNumberFormat="1" applyFont="1" applyFill="1" applyBorder="1" applyAlignment="1">
      <alignment horizontal="center" vertical="center"/>
    </xf>
    <xf numFmtId="164" fontId="12" fillId="0" borderId="36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164" fontId="12" fillId="0" borderId="11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18" xfId="0" applyNumberFormat="1" applyFont="1" applyBorder="1" applyAlignment="1">
      <alignment horizontal="center" vertical="center"/>
    </xf>
    <xf numFmtId="1" fontId="4" fillId="0" borderId="44" xfId="0" applyNumberFormat="1" applyFont="1" applyBorder="1" applyAlignment="1">
      <alignment horizontal="center" vertical="center"/>
    </xf>
    <xf numFmtId="0" fontId="20" fillId="2" borderId="44" xfId="0" applyFont="1" applyFill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0" fillId="2" borderId="4" xfId="0" applyFont="1" applyFill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44" xfId="0" applyFont="1" applyFill="1" applyBorder="1" applyAlignment="1">
      <alignment horizontal="center" vertical="center"/>
    </xf>
    <xf numFmtId="0" fontId="19" fillId="2" borderId="50" xfId="0" applyFont="1" applyFill="1" applyBorder="1" applyAlignment="1">
      <alignment horizontal="center" vertical="center"/>
    </xf>
    <xf numFmtId="0" fontId="28" fillId="2" borderId="50" xfId="0" applyFont="1" applyFill="1" applyBorder="1" applyAlignment="1">
      <alignment horizontal="center" vertical="center"/>
    </xf>
    <xf numFmtId="0" fontId="28" fillId="2" borderId="44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2" fontId="23" fillId="3" borderId="40" xfId="0" applyNumberFormat="1" applyFont="1" applyFill="1" applyBorder="1" applyAlignment="1">
      <alignment horizontal="center" vertical="center"/>
    </xf>
    <xf numFmtId="2" fontId="23" fillId="0" borderId="59" xfId="0" applyNumberFormat="1" applyFont="1" applyBorder="1" applyAlignment="1">
      <alignment horizontal="center" vertical="center"/>
    </xf>
    <xf numFmtId="2" fontId="23" fillId="0" borderId="60" xfId="0" applyNumberFormat="1" applyFont="1" applyBorder="1" applyAlignment="1">
      <alignment horizontal="center" vertical="center"/>
    </xf>
    <xf numFmtId="0" fontId="19" fillId="3" borderId="63" xfId="0" applyFont="1" applyFill="1" applyBorder="1" applyAlignment="1">
      <alignment horizontal="center" vertical="center"/>
    </xf>
    <xf numFmtId="0" fontId="19" fillId="3" borderId="45" xfId="0" applyFont="1" applyFill="1" applyBorder="1" applyAlignment="1">
      <alignment horizontal="center" vertical="center"/>
    </xf>
    <xf numFmtId="0" fontId="18" fillId="2" borderId="40" xfId="0" applyNumberFormat="1" applyFont="1" applyFill="1" applyBorder="1" applyAlignment="1">
      <alignment horizontal="center" vertical="center"/>
    </xf>
    <xf numFmtId="0" fontId="18" fillId="2" borderId="59" xfId="0" applyNumberFormat="1" applyFont="1" applyFill="1" applyBorder="1" applyAlignment="1">
      <alignment horizontal="center" vertical="center"/>
    </xf>
    <xf numFmtId="0" fontId="18" fillId="2" borderId="60" xfId="0" applyNumberFormat="1" applyFont="1" applyFill="1" applyBorder="1" applyAlignment="1">
      <alignment horizontal="center" vertical="center"/>
    </xf>
    <xf numFmtId="2" fontId="23" fillId="3" borderId="38" xfId="0" applyNumberFormat="1" applyFont="1" applyFill="1" applyBorder="1" applyAlignment="1">
      <alignment horizontal="center" vertical="center"/>
    </xf>
    <xf numFmtId="2" fontId="23" fillId="0" borderId="37" xfId="0" applyNumberFormat="1" applyFont="1" applyBorder="1" applyAlignment="1">
      <alignment horizontal="center" vertical="center"/>
    </xf>
    <xf numFmtId="2" fontId="23" fillId="0" borderId="58" xfId="0" applyNumberFormat="1" applyFont="1" applyBorder="1" applyAlignment="1">
      <alignment horizontal="center" vertical="center"/>
    </xf>
    <xf numFmtId="2" fontId="23" fillId="0" borderId="38" xfId="0" applyNumberFormat="1" applyFont="1" applyFill="1" applyBorder="1" applyAlignment="1">
      <alignment horizontal="center" vertical="center"/>
    </xf>
    <xf numFmtId="2" fontId="23" fillId="0" borderId="37" xfId="0" applyNumberFormat="1" applyFont="1" applyFill="1" applyBorder="1" applyAlignment="1">
      <alignment horizontal="center" vertical="center"/>
    </xf>
    <xf numFmtId="2" fontId="23" fillId="0" borderId="58" xfId="0" applyNumberFormat="1" applyFont="1" applyFill="1" applyBorder="1" applyAlignment="1">
      <alignment horizontal="center" vertical="center"/>
    </xf>
    <xf numFmtId="2" fontId="17" fillId="0" borderId="38" xfId="0" applyNumberFormat="1" applyFont="1" applyFill="1" applyBorder="1" applyAlignment="1">
      <alignment horizontal="center" vertical="center"/>
    </xf>
    <xf numFmtId="2" fontId="17" fillId="0" borderId="37" xfId="0" applyNumberFormat="1" applyFont="1" applyFill="1" applyBorder="1" applyAlignment="1">
      <alignment horizontal="center" vertical="center"/>
    </xf>
    <xf numFmtId="2" fontId="17" fillId="0" borderId="58" xfId="0" applyNumberFormat="1" applyFont="1" applyFill="1" applyBorder="1" applyAlignment="1">
      <alignment horizontal="center" vertical="center"/>
    </xf>
    <xf numFmtId="0" fontId="17" fillId="3" borderId="38" xfId="0" applyNumberFormat="1" applyFont="1" applyFill="1" applyBorder="1" applyAlignment="1">
      <alignment horizontal="center" vertical="center"/>
    </xf>
    <xf numFmtId="0" fontId="17" fillId="3" borderId="37" xfId="0" applyNumberFormat="1" applyFont="1" applyFill="1" applyBorder="1" applyAlignment="1">
      <alignment horizontal="center" vertical="center"/>
    </xf>
    <xf numFmtId="0" fontId="17" fillId="3" borderId="58" xfId="0" applyNumberFormat="1" applyFont="1" applyFill="1" applyBorder="1" applyAlignment="1">
      <alignment horizontal="center" vertical="center"/>
    </xf>
    <xf numFmtId="1" fontId="17" fillId="0" borderId="38" xfId="0" applyNumberFormat="1" applyFont="1" applyFill="1" applyBorder="1" applyAlignment="1">
      <alignment horizontal="center" vertical="center"/>
    </xf>
    <xf numFmtId="1" fontId="17" fillId="0" borderId="37" xfId="0" applyNumberFormat="1" applyFont="1" applyFill="1" applyBorder="1" applyAlignment="1">
      <alignment horizontal="center" vertical="center"/>
    </xf>
    <xf numFmtId="1" fontId="17" fillId="0" borderId="58" xfId="0" applyNumberFormat="1" applyFont="1" applyFill="1" applyBorder="1" applyAlignment="1">
      <alignment horizontal="center" vertical="center"/>
    </xf>
    <xf numFmtId="0" fontId="18" fillId="2" borderId="38" xfId="0" applyNumberFormat="1" applyFont="1" applyFill="1" applyBorder="1" applyAlignment="1">
      <alignment horizontal="center" vertical="center"/>
    </xf>
    <xf numFmtId="0" fontId="18" fillId="2" borderId="37" xfId="0" applyNumberFormat="1" applyFont="1" applyFill="1" applyBorder="1" applyAlignment="1">
      <alignment horizontal="center" vertical="center"/>
    </xf>
    <xf numFmtId="0" fontId="18" fillId="2" borderId="58" xfId="0" applyNumberFormat="1" applyFont="1" applyFill="1" applyBorder="1" applyAlignment="1">
      <alignment horizontal="center" vertical="center"/>
    </xf>
    <xf numFmtId="2" fontId="23" fillId="3" borderId="37" xfId="0" applyNumberFormat="1" applyFont="1" applyFill="1" applyBorder="1" applyAlignment="1">
      <alignment horizontal="center" vertical="center"/>
    </xf>
    <xf numFmtId="2" fontId="23" fillId="3" borderId="58" xfId="0" applyNumberFormat="1" applyFont="1" applyFill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2" fontId="23" fillId="3" borderId="59" xfId="0" applyNumberFormat="1" applyFont="1" applyFill="1" applyBorder="1" applyAlignment="1">
      <alignment horizontal="center" vertical="center"/>
    </xf>
    <xf numFmtId="2" fontId="23" fillId="3" borderId="60" xfId="0" applyNumberFormat="1" applyFont="1" applyFill="1" applyBorder="1" applyAlignment="1">
      <alignment horizontal="center" vertical="center"/>
    </xf>
    <xf numFmtId="2" fontId="23" fillId="3" borderId="17" xfId="0" applyNumberFormat="1" applyFont="1" applyFill="1" applyBorder="1" applyAlignment="1">
      <alignment horizontal="center" vertical="center"/>
    </xf>
    <xf numFmtId="2" fontId="23" fillId="0" borderId="17" xfId="0" applyNumberFormat="1" applyFont="1" applyFill="1" applyBorder="1" applyAlignment="1">
      <alignment horizontal="center" vertical="center"/>
    </xf>
    <xf numFmtId="2" fontId="23" fillId="0" borderId="34" xfId="0" applyNumberFormat="1" applyFont="1" applyFill="1" applyBorder="1" applyAlignment="1">
      <alignment horizontal="center" vertical="center"/>
    </xf>
    <xf numFmtId="2" fontId="23" fillId="0" borderId="35" xfId="0" applyNumberFormat="1" applyFont="1" applyFill="1" applyBorder="1" applyAlignment="1">
      <alignment horizontal="center" vertical="center"/>
    </xf>
    <xf numFmtId="2" fontId="17" fillId="0" borderId="17" xfId="0" applyNumberFormat="1" applyFont="1" applyFill="1" applyBorder="1" applyAlignment="1">
      <alignment horizontal="center" vertical="center"/>
    </xf>
    <xf numFmtId="2" fontId="17" fillId="0" borderId="34" xfId="0" applyNumberFormat="1" applyFont="1" applyFill="1" applyBorder="1" applyAlignment="1">
      <alignment horizontal="center" vertical="center"/>
    </xf>
    <xf numFmtId="2" fontId="17" fillId="0" borderId="35" xfId="0" applyNumberFormat="1" applyFont="1" applyFill="1" applyBorder="1" applyAlignment="1">
      <alignment horizontal="center" vertical="center"/>
    </xf>
    <xf numFmtId="0" fontId="17" fillId="3" borderId="17" xfId="0" applyNumberFormat="1" applyFont="1" applyFill="1" applyBorder="1" applyAlignment="1">
      <alignment horizontal="center" vertical="center"/>
    </xf>
    <xf numFmtId="0" fontId="17" fillId="3" borderId="34" xfId="0" applyNumberFormat="1" applyFont="1" applyFill="1" applyBorder="1" applyAlignment="1">
      <alignment horizontal="center" vertical="center"/>
    </xf>
    <xf numFmtId="0" fontId="17" fillId="3" borderId="35" xfId="0" applyNumberFormat="1" applyFont="1" applyFill="1" applyBorder="1" applyAlignment="1">
      <alignment horizontal="center" vertical="center"/>
    </xf>
    <xf numFmtId="1" fontId="17" fillId="0" borderId="17" xfId="0" applyNumberFormat="1" applyFont="1" applyFill="1" applyBorder="1" applyAlignment="1">
      <alignment horizontal="center" vertical="center"/>
    </xf>
    <xf numFmtId="1" fontId="17" fillId="0" borderId="34" xfId="0" applyNumberFormat="1" applyFont="1" applyFill="1" applyBorder="1" applyAlignment="1">
      <alignment horizontal="center" vertical="center"/>
    </xf>
    <xf numFmtId="1" fontId="17" fillId="0" borderId="35" xfId="0" applyNumberFormat="1" applyFont="1" applyFill="1" applyBorder="1" applyAlignment="1">
      <alignment horizontal="center" vertical="center"/>
    </xf>
    <xf numFmtId="2" fontId="23" fillId="0" borderId="34" xfId="0" applyNumberFormat="1" applyFont="1" applyBorder="1" applyAlignment="1">
      <alignment horizontal="center" vertical="center"/>
    </xf>
    <xf numFmtId="2" fontId="23" fillId="0" borderId="35" xfId="0" applyNumberFormat="1" applyFont="1" applyBorder="1" applyAlignment="1">
      <alignment horizontal="center" vertical="center"/>
    </xf>
    <xf numFmtId="0" fontId="19" fillId="3" borderId="23" xfId="0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2" borderId="17" xfId="0" applyNumberFormat="1" applyFont="1" applyFill="1" applyBorder="1" applyAlignment="1">
      <alignment horizontal="center" vertical="center"/>
    </xf>
    <xf numFmtId="0" fontId="18" fillId="2" borderId="34" xfId="0" applyNumberFormat="1" applyFont="1" applyFill="1" applyBorder="1" applyAlignment="1">
      <alignment horizontal="center" vertical="center"/>
    </xf>
    <xf numFmtId="0" fontId="18" fillId="2" borderId="35" xfId="0" applyNumberFormat="1" applyFont="1" applyFill="1" applyBorder="1" applyAlignment="1">
      <alignment horizontal="center" vertical="center"/>
    </xf>
    <xf numFmtId="0" fontId="17" fillId="3" borderId="8" xfId="0" applyNumberFormat="1" applyFont="1" applyFill="1" applyBorder="1" applyAlignment="1">
      <alignment horizontal="center" vertical="center"/>
    </xf>
    <xf numFmtId="0" fontId="17" fillId="3" borderId="15" xfId="0" applyNumberFormat="1" applyFont="1" applyFill="1" applyBorder="1" applyAlignment="1">
      <alignment horizontal="center" vertical="center"/>
    </xf>
    <xf numFmtId="0" fontId="17" fillId="3" borderId="31" xfId="0" applyNumberFormat="1" applyFont="1" applyFill="1" applyBorder="1" applyAlignment="1">
      <alignment horizontal="center" vertical="center"/>
    </xf>
    <xf numFmtId="0" fontId="17" fillId="3" borderId="6" xfId="0" applyNumberFormat="1" applyFont="1" applyFill="1" applyBorder="1" applyAlignment="1">
      <alignment horizontal="center" vertical="center"/>
    </xf>
    <xf numFmtId="0" fontId="17" fillId="3" borderId="14" xfId="0" applyNumberFormat="1" applyFont="1" applyFill="1" applyBorder="1" applyAlignment="1">
      <alignment horizontal="center" vertical="center"/>
    </xf>
    <xf numFmtId="0" fontId="17" fillId="3" borderId="30" xfId="0" applyNumberFormat="1" applyFont="1" applyFill="1" applyBorder="1" applyAlignment="1">
      <alignment horizontal="center" vertical="center"/>
    </xf>
    <xf numFmtId="1" fontId="17" fillId="0" borderId="6" xfId="0" applyNumberFormat="1" applyFont="1" applyFill="1" applyBorder="1" applyAlignment="1">
      <alignment horizontal="center" vertical="center"/>
    </xf>
    <xf numFmtId="1" fontId="17" fillId="0" borderId="14" xfId="0" applyNumberFormat="1" applyFont="1" applyFill="1" applyBorder="1" applyAlignment="1">
      <alignment horizontal="center" vertical="center"/>
    </xf>
    <xf numFmtId="1" fontId="17" fillId="0" borderId="30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0" fontId="19" fillId="3" borderId="28" xfId="0" applyFont="1" applyFill="1" applyBorder="1" applyAlignment="1">
      <alignment horizontal="center" vertical="center"/>
    </xf>
    <xf numFmtId="1" fontId="17" fillId="0" borderId="8" xfId="0" applyNumberFormat="1" applyFont="1" applyFill="1" applyBorder="1" applyAlignment="1">
      <alignment horizontal="center" vertical="center"/>
    </xf>
    <xf numFmtId="1" fontId="17" fillId="0" borderId="15" xfId="0" applyNumberFormat="1" applyFont="1" applyFill="1" applyBorder="1" applyAlignment="1">
      <alignment horizontal="center" vertical="center"/>
    </xf>
    <xf numFmtId="1" fontId="17" fillId="0" borderId="31" xfId="0" applyNumberFormat="1" applyFont="1" applyFill="1" applyBorder="1" applyAlignment="1">
      <alignment horizontal="center" vertical="center"/>
    </xf>
    <xf numFmtId="49" fontId="18" fillId="3" borderId="19" xfId="0" applyNumberFormat="1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17" fillId="3" borderId="37" xfId="0" applyFont="1" applyFill="1" applyBorder="1" applyAlignment="1">
      <alignment horizontal="center" vertical="center"/>
    </xf>
    <xf numFmtId="0" fontId="17" fillId="3" borderId="58" xfId="0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center" vertical="center"/>
    </xf>
    <xf numFmtId="0" fontId="18" fillId="2" borderId="35" xfId="0" applyFont="1" applyFill="1" applyBorder="1" applyAlignment="1">
      <alignment horizontal="center" vertical="center"/>
    </xf>
    <xf numFmtId="49" fontId="18" fillId="2" borderId="19" xfId="0" applyNumberFormat="1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>
      <alignment horizontal="center" vertical="center" wrapText="1"/>
    </xf>
    <xf numFmtId="2" fontId="23" fillId="3" borderId="6" xfId="0" applyNumberFormat="1" applyFont="1" applyFill="1" applyBorder="1" applyAlignment="1">
      <alignment horizontal="center" vertical="center"/>
    </xf>
    <xf numFmtId="2" fontId="23" fillId="0" borderId="14" xfId="0" applyNumberFormat="1" applyFont="1" applyBorder="1" applyAlignment="1">
      <alignment horizontal="center" vertical="center"/>
    </xf>
    <xf numFmtId="2" fontId="23" fillId="0" borderId="30" xfId="0" applyNumberFormat="1" applyFont="1" applyBorder="1" applyAlignment="1">
      <alignment horizontal="center" vertical="center"/>
    </xf>
    <xf numFmtId="2" fontId="23" fillId="0" borderId="6" xfId="0" applyNumberFormat="1" applyFont="1" applyFill="1" applyBorder="1" applyAlignment="1">
      <alignment horizontal="center" vertical="center"/>
    </xf>
    <xf numFmtId="2" fontId="23" fillId="0" borderId="14" xfId="0" applyNumberFormat="1" applyFont="1" applyFill="1" applyBorder="1" applyAlignment="1">
      <alignment horizontal="center" vertical="center"/>
    </xf>
    <xf numFmtId="2" fontId="23" fillId="0" borderId="30" xfId="0" applyNumberFormat="1" applyFont="1" applyFill="1" applyBorder="1" applyAlignment="1">
      <alignment horizontal="center" vertical="center"/>
    </xf>
    <xf numFmtId="2" fontId="17" fillId="0" borderId="6" xfId="0" applyNumberFormat="1" applyFont="1" applyFill="1" applyBorder="1" applyAlignment="1">
      <alignment horizontal="center" vertical="center"/>
    </xf>
    <xf numFmtId="2" fontId="17" fillId="0" borderId="14" xfId="0" applyNumberFormat="1" applyFont="1" applyFill="1" applyBorder="1" applyAlignment="1">
      <alignment horizontal="center" vertical="center"/>
    </xf>
    <xf numFmtId="2" fontId="17" fillId="0" borderId="30" xfId="0" applyNumberFormat="1" applyFont="1" applyFill="1" applyBorder="1" applyAlignment="1">
      <alignment horizontal="center" vertical="center"/>
    </xf>
    <xf numFmtId="0" fontId="18" fillId="2" borderId="6" xfId="0" applyNumberFormat="1" applyFont="1" applyFill="1" applyBorder="1" applyAlignment="1">
      <alignment horizontal="center" vertical="center"/>
    </xf>
    <xf numFmtId="0" fontId="18" fillId="2" borderId="14" xfId="0" applyNumberFormat="1" applyFont="1" applyFill="1" applyBorder="1" applyAlignment="1">
      <alignment horizontal="center" vertical="center"/>
    </xf>
    <xf numFmtId="0" fontId="18" fillId="2" borderId="30" xfId="0" applyNumberFormat="1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49" fontId="18" fillId="0" borderId="19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/>
    </xf>
    <xf numFmtId="2" fontId="23" fillId="3" borderId="8" xfId="0" applyNumberFormat="1" applyFont="1" applyFill="1" applyBorder="1" applyAlignment="1">
      <alignment horizontal="center" vertical="center"/>
    </xf>
    <xf numFmtId="2" fontId="23" fillId="0" borderId="15" xfId="0" applyNumberFormat="1" applyFont="1" applyBorder="1" applyAlignment="1">
      <alignment horizontal="center" vertical="center"/>
    </xf>
    <xf numFmtId="2" fontId="23" fillId="0" borderId="31" xfId="0" applyNumberFormat="1" applyFont="1" applyBorder="1" applyAlignment="1">
      <alignment horizontal="center" vertical="center"/>
    </xf>
    <xf numFmtId="2" fontId="23" fillId="0" borderId="8" xfId="0" applyNumberFormat="1" applyFont="1" applyFill="1" applyBorder="1" applyAlignment="1">
      <alignment horizontal="center" vertical="center"/>
    </xf>
    <xf numFmtId="2" fontId="23" fillId="0" borderId="15" xfId="0" applyNumberFormat="1" applyFont="1" applyFill="1" applyBorder="1" applyAlignment="1">
      <alignment horizontal="center" vertical="center"/>
    </xf>
    <xf numFmtId="2" fontId="23" fillId="0" borderId="31" xfId="0" applyNumberFormat="1" applyFont="1" applyFill="1" applyBorder="1" applyAlignment="1">
      <alignment horizontal="center" vertical="center"/>
    </xf>
    <xf numFmtId="2" fontId="17" fillId="0" borderId="8" xfId="0" applyNumberFormat="1" applyFont="1" applyFill="1" applyBorder="1" applyAlignment="1">
      <alignment horizontal="center" vertical="center"/>
    </xf>
    <xf numFmtId="2" fontId="17" fillId="0" borderId="15" xfId="0" applyNumberFormat="1" applyFont="1" applyFill="1" applyBorder="1" applyAlignment="1">
      <alignment horizontal="center" vertical="center"/>
    </xf>
    <xf numFmtId="2" fontId="17" fillId="0" borderId="31" xfId="0" applyNumberFormat="1" applyFont="1" applyFill="1" applyBorder="1" applyAlignment="1">
      <alignment horizontal="center" vertical="center"/>
    </xf>
    <xf numFmtId="0" fontId="17" fillId="3" borderId="59" xfId="0" applyFont="1" applyFill="1" applyBorder="1" applyAlignment="1">
      <alignment horizontal="center" vertical="center"/>
    </xf>
    <xf numFmtId="0" fontId="17" fillId="3" borderId="60" xfId="0" applyFont="1" applyFill="1" applyBorder="1" applyAlignment="1">
      <alignment horizontal="center" vertical="center"/>
    </xf>
    <xf numFmtId="0" fontId="18" fillId="2" borderId="37" xfId="0" applyFont="1" applyFill="1" applyBorder="1" applyAlignment="1">
      <alignment horizontal="center" vertical="center"/>
    </xf>
    <xf numFmtId="0" fontId="18" fillId="2" borderId="58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31" xfId="0" applyFont="1" applyFill="1" applyBorder="1" applyAlignment="1">
      <alignment horizontal="center" vertical="center"/>
    </xf>
    <xf numFmtId="0" fontId="18" fillId="2" borderId="59" xfId="0" applyFont="1" applyFill="1" applyBorder="1" applyAlignment="1">
      <alignment horizontal="center" vertical="center"/>
    </xf>
    <xf numFmtId="0" fontId="18" fillId="2" borderId="60" xfId="0" applyFont="1" applyFill="1" applyBorder="1" applyAlignment="1">
      <alignment horizontal="center" vertical="center"/>
    </xf>
    <xf numFmtId="0" fontId="18" fillId="2" borderId="8" xfId="0" applyNumberFormat="1" applyFont="1" applyFill="1" applyBorder="1" applyAlignment="1">
      <alignment horizontal="center" vertical="center"/>
    </xf>
    <xf numFmtId="0" fontId="18" fillId="2" borderId="15" xfId="0" applyNumberFormat="1" applyFont="1" applyFill="1" applyBorder="1" applyAlignment="1">
      <alignment horizontal="center" vertical="center"/>
    </xf>
    <xf numFmtId="0" fontId="18" fillId="2" borderId="31" xfId="0" applyNumberFormat="1" applyFont="1" applyFill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49" fontId="22" fillId="3" borderId="52" xfId="0" applyNumberFormat="1" applyFont="1" applyFill="1" applyBorder="1" applyAlignment="1">
      <alignment horizontal="center"/>
    </xf>
    <xf numFmtId="49" fontId="22" fillId="3" borderId="54" xfId="0" applyNumberFormat="1" applyFont="1" applyFill="1" applyBorder="1" applyAlignment="1">
      <alignment horizontal="center"/>
    </xf>
    <xf numFmtId="49" fontId="22" fillId="3" borderId="33" xfId="0" applyNumberFormat="1" applyFont="1" applyFill="1" applyBorder="1" applyAlignment="1">
      <alignment horizontal="center"/>
    </xf>
    <xf numFmtId="49" fontId="22" fillId="0" borderId="52" xfId="0" applyNumberFormat="1" applyFont="1" applyBorder="1" applyAlignment="1">
      <alignment horizontal="center"/>
    </xf>
    <xf numFmtId="49" fontId="22" fillId="0" borderId="54" xfId="0" applyNumberFormat="1" applyFont="1" applyBorder="1" applyAlignment="1">
      <alignment horizontal="center"/>
    </xf>
    <xf numFmtId="49" fontId="22" fillId="0" borderId="33" xfId="0" applyNumberFormat="1" applyFont="1" applyBorder="1" applyAlignment="1">
      <alignment horizontal="center"/>
    </xf>
    <xf numFmtId="49" fontId="22" fillId="0" borderId="52" xfId="0" applyNumberFormat="1" applyFont="1" applyFill="1" applyBorder="1" applyAlignment="1">
      <alignment horizontal="center"/>
    </xf>
    <xf numFmtId="49" fontId="22" fillId="0" borderId="54" xfId="0" applyNumberFormat="1" applyFont="1" applyFill="1" applyBorder="1" applyAlignment="1">
      <alignment horizontal="center"/>
    </xf>
    <xf numFmtId="49" fontId="22" fillId="0" borderId="33" xfId="0" applyNumberFormat="1" applyFont="1" applyFill="1" applyBorder="1" applyAlignment="1">
      <alignment horizontal="center"/>
    </xf>
    <xf numFmtId="0" fontId="29" fillId="0" borderId="4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/>
    </xf>
    <xf numFmtId="0" fontId="38" fillId="0" borderId="42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1" fontId="17" fillId="0" borderId="63" xfId="0" applyNumberFormat="1" applyFont="1" applyFill="1" applyBorder="1" applyAlignment="1">
      <alignment horizontal="center" vertical="center"/>
    </xf>
    <xf numFmtId="1" fontId="17" fillId="0" borderId="28" xfId="0" applyNumberFormat="1" applyFont="1" applyFill="1" applyBorder="1" applyAlignment="1">
      <alignment horizontal="center" vertical="center"/>
    </xf>
    <xf numFmtId="1" fontId="17" fillId="0" borderId="13" xfId="0" applyNumberFormat="1" applyFont="1" applyFill="1" applyBorder="1" applyAlignment="1">
      <alignment horizontal="center" vertical="center"/>
    </xf>
    <xf numFmtId="1" fontId="20" fillId="0" borderId="63" xfId="0" applyNumberFormat="1" applyFont="1" applyFill="1" applyBorder="1" applyAlignment="1">
      <alignment horizontal="center" vertical="center"/>
    </xf>
    <xf numFmtId="1" fontId="20" fillId="0" borderId="45" xfId="0" applyNumberFormat="1" applyFont="1" applyFill="1" applyBorder="1" applyAlignment="1">
      <alignment horizontal="center" vertical="center"/>
    </xf>
    <xf numFmtId="1" fontId="20" fillId="0" borderId="28" xfId="0" applyNumberFormat="1" applyFont="1" applyFill="1" applyBorder="1" applyAlignment="1">
      <alignment horizontal="center" vertical="center"/>
    </xf>
    <xf numFmtId="1" fontId="20" fillId="0" borderId="13" xfId="0" applyNumberFormat="1" applyFont="1" applyFill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36" fillId="0" borderId="13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5" fillId="0" borderId="23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1" fontId="26" fillId="3" borderId="63" xfId="0" applyNumberFormat="1" applyFont="1" applyFill="1" applyBorder="1" applyAlignment="1">
      <alignment horizontal="center" vertical="center"/>
    </xf>
    <xf numFmtId="1" fontId="26" fillId="3" borderId="28" xfId="0" applyNumberFormat="1" applyFont="1" applyFill="1" applyBorder="1" applyAlignment="1">
      <alignment horizontal="center" vertical="center"/>
    </xf>
    <xf numFmtId="1" fontId="26" fillId="3" borderId="45" xfId="0" applyNumberFormat="1" applyFont="1" applyFill="1" applyBorder="1" applyAlignment="1">
      <alignment horizontal="center" vertical="center"/>
    </xf>
    <xf numFmtId="49" fontId="26" fillId="3" borderId="13" xfId="0" applyNumberFormat="1" applyFont="1" applyFill="1" applyBorder="1" applyAlignment="1">
      <alignment horizontal="center" vertical="center"/>
    </xf>
    <xf numFmtId="0" fontId="26" fillId="3" borderId="45" xfId="0" applyFont="1" applyFill="1" applyBorder="1" applyAlignment="1">
      <alignment horizontal="center" vertical="center"/>
    </xf>
    <xf numFmtId="49" fontId="26" fillId="3" borderId="23" xfId="0" applyNumberFormat="1" applyFont="1" applyFill="1" applyBorder="1" applyAlignment="1">
      <alignment horizontal="center" vertical="center"/>
    </xf>
    <xf numFmtId="0" fontId="13" fillId="0" borderId="50" xfId="0" applyFont="1" applyBorder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1" fontId="16" fillId="0" borderId="50" xfId="0" applyNumberFormat="1" applyFont="1" applyBorder="1" applyAlignment="1">
      <alignment horizontal="center" vertical="center" wrapText="1"/>
    </xf>
    <xf numFmtId="1" fontId="16" fillId="0" borderId="18" xfId="0" applyNumberFormat="1" applyFont="1" applyBorder="1" applyAlignment="1">
      <alignment horizontal="center" vertical="center" wrapText="1"/>
    </xf>
    <xf numFmtId="47" fontId="6" fillId="0" borderId="50" xfId="0" applyNumberFormat="1" applyFont="1" applyBorder="1" applyAlignment="1">
      <alignment horizontal="center" vertical="center" wrapText="1"/>
    </xf>
    <xf numFmtId="47" fontId="6" fillId="0" borderId="18" xfId="0" applyNumberFormat="1" applyFont="1" applyBorder="1" applyAlignment="1">
      <alignment horizontal="center" vertical="center" wrapText="1"/>
    </xf>
    <xf numFmtId="1" fontId="4" fillId="0" borderId="50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1" fontId="16" fillId="0" borderId="44" xfId="0" applyNumberFormat="1" applyFont="1" applyBorder="1" applyAlignment="1">
      <alignment horizontal="center" vertical="center" wrapText="1"/>
    </xf>
    <xf numFmtId="1" fontId="16" fillId="0" borderId="4" xfId="0" applyNumberFormat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4" xfId="0" applyFont="1" applyBorder="1" applyAlignment="1">
      <alignment horizontal="left" vertical="center" wrapText="1"/>
    </xf>
    <xf numFmtId="47" fontId="6" fillId="0" borderId="5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49" fontId="12" fillId="0" borderId="0" xfId="0" applyNumberFormat="1" applyFont="1"/>
    <xf numFmtId="49" fontId="18" fillId="0" borderId="19" xfId="0" applyNumberFormat="1" applyFont="1" applyBorder="1" applyAlignment="1">
      <alignment horizontal="center" vertical="center" wrapText="1"/>
    </xf>
    <xf numFmtId="2" fontId="23" fillId="0" borderId="17" xfId="0" applyNumberFormat="1" applyFont="1" applyBorder="1" applyAlignment="1">
      <alignment horizontal="center" vertical="center"/>
    </xf>
    <xf numFmtId="2" fontId="17" fillId="0" borderId="17" xfId="0" applyNumberFormat="1" applyFont="1" applyBorder="1" applyAlignment="1">
      <alignment horizontal="center" vertical="center"/>
    </xf>
    <xf numFmtId="2" fontId="17" fillId="0" borderId="34" xfId="0" applyNumberFormat="1" applyFont="1" applyBorder="1" applyAlignment="1">
      <alignment horizontal="center" vertical="center"/>
    </xf>
    <xf numFmtId="2" fontId="17" fillId="0" borderId="35" xfId="0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0" fontId="17" fillId="3" borderId="34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1" fontId="17" fillId="0" borderId="34" xfId="0" applyNumberFormat="1" applyFont="1" applyBorder="1" applyAlignment="1">
      <alignment horizontal="center" vertical="center"/>
    </xf>
    <xf numFmtId="1" fontId="17" fillId="0" borderId="35" xfId="0" applyNumberFormat="1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2" fontId="23" fillId="0" borderId="38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2" fontId="17" fillId="0" borderId="37" xfId="0" applyNumberFormat="1" applyFont="1" applyBorder="1" applyAlignment="1">
      <alignment horizontal="center" vertical="center"/>
    </xf>
    <xf numFmtId="2" fontId="17" fillId="0" borderId="58" xfId="0" applyNumberFormat="1" applyFont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1" fontId="17" fillId="0" borderId="37" xfId="0" applyNumberFormat="1" applyFont="1" applyBorder="1" applyAlignment="1">
      <alignment horizontal="center" vertical="center"/>
    </xf>
    <xf numFmtId="1" fontId="17" fillId="0" borderId="58" xfId="0" applyNumberFormat="1" applyFont="1" applyBorder="1" applyAlignment="1">
      <alignment horizontal="center" vertical="center"/>
    </xf>
    <xf numFmtId="0" fontId="18" fillId="2" borderId="38" xfId="0" applyFont="1" applyFill="1" applyBorder="1" applyAlignment="1">
      <alignment horizontal="center" vertical="center"/>
    </xf>
    <xf numFmtId="2" fontId="23" fillId="0" borderId="40" xfId="0" applyNumberFormat="1" applyFont="1" applyBorder="1" applyAlignment="1">
      <alignment horizontal="center" vertical="center"/>
    </xf>
    <xf numFmtId="2" fontId="17" fillId="0" borderId="40" xfId="0" applyNumberFormat="1" applyFont="1" applyBorder="1" applyAlignment="1">
      <alignment horizontal="center" vertical="center"/>
    </xf>
    <xf numFmtId="2" fontId="17" fillId="0" borderId="59" xfId="0" applyNumberFormat="1" applyFont="1" applyBorder="1" applyAlignment="1">
      <alignment horizontal="center" vertical="center"/>
    </xf>
    <xf numFmtId="2" fontId="17" fillId="0" borderId="60" xfId="0" applyNumberFormat="1" applyFont="1" applyBorder="1" applyAlignment="1">
      <alignment horizontal="center" vertical="center"/>
    </xf>
    <xf numFmtId="0" fontId="17" fillId="3" borderId="40" xfId="0" applyFont="1" applyFill="1" applyBorder="1" applyAlignment="1">
      <alignment horizontal="center" vertical="center"/>
    </xf>
    <xf numFmtId="1" fontId="17" fillId="0" borderId="40" xfId="0" applyNumberFormat="1" applyFont="1" applyBorder="1" applyAlignment="1">
      <alignment horizontal="center" vertical="center"/>
    </xf>
    <xf numFmtId="1" fontId="17" fillId="0" borderId="59" xfId="0" applyNumberFormat="1" applyFont="1" applyBorder="1" applyAlignment="1">
      <alignment horizontal="center" vertical="center"/>
    </xf>
    <xf numFmtId="1" fontId="17" fillId="0" borderId="60" xfId="0" applyNumberFormat="1" applyFont="1" applyBorder="1" applyAlignment="1">
      <alignment horizontal="center" vertical="center"/>
    </xf>
    <xf numFmtId="0" fontId="18" fillId="2" borderId="40" xfId="0" applyFont="1" applyFill="1" applyBorder="1" applyAlignment="1">
      <alignment horizontal="center" vertical="center"/>
    </xf>
    <xf numFmtId="2" fontId="23" fillId="0" borderId="8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2" fontId="17" fillId="0" borderId="15" xfId="0" applyNumberFormat="1" applyFont="1" applyBorder="1" applyAlignment="1">
      <alignment horizontal="center" vertical="center"/>
    </xf>
    <xf numFmtId="2" fontId="17" fillId="0" borderId="31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15" xfId="0" applyFont="1" applyFill="1" applyBorder="1" applyAlignment="1">
      <alignment horizontal="center" vertical="center"/>
    </xf>
    <xf numFmtId="0" fontId="17" fillId="3" borderId="31" xfId="0" applyFont="1" applyFill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1" fontId="17" fillId="0" borderId="15" xfId="0" applyNumberFormat="1" applyFont="1" applyBorder="1" applyAlignment="1">
      <alignment horizontal="center" vertical="center"/>
    </xf>
    <xf numFmtId="1" fontId="17" fillId="0" borderId="31" xfId="0" applyNumberFormat="1" applyFont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49" fontId="18" fillId="0" borderId="19" xfId="0" applyNumberFormat="1" applyFont="1" applyBorder="1" applyAlignment="1">
      <alignment horizontal="center" vertical="center" wrapText="1"/>
    </xf>
    <xf numFmtId="2" fontId="17" fillId="0" borderId="17" xfId="0" applyNumberFormat="1" applyFont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1" fontId="17" fillId="0" borderId="17" xfId="0" applyNumberFormat="1" applyFont="1" applyBorder="1" applyAlignment="1">
      <alignment horizontal="center" vertical="center"/>
    </xf>
    <xf numFmtId="2" fontId="17" fillId="0" borderId="38" xfId="0" applyNumberFormat="1" applyFont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center"/>
    </xf>
    <xf numFmtId="1" fontId="17" fillId="0" borderId="38" xfId="0" applyNumberFormat="1" applyFont="1" applyBorder="1" applyAlignment="1">
      <alignment horizontal="center" vertical="center"/>
    </xf>
    <xf numFmtId="2" fontId="17" fillId="0" borderId="8" xfId="0" applyNumberFormat="1" applyFont="1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1" fontId="17" fillId="0" borderId="8" xfId="0" applyNumberFormat="1" applyFont="1" applyBorder="1" applyAlignment="1">
      <alignment horizontal="center" vertical="center"/>
    </xf>
    <xf numFmtId="0" fontId="9" fillId="0" borderId="0" xfId="0" applyFont="1"/>
    <xf numFmtId="0" fontId="22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right"/>
    </xf>
    <xf numFmtId="0" fontId="5" fillId="0" borderId="19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22" fillId="0" borderId="18" xfId="0" applyFont="1" applyBorder="1" applyAlignment="1">
      <alignment horizontal="center" vertical="center"/>
    </xf>
    <xf numFmtId="0" fontId="27" fillId="3" borderId="47" xfId="0" applyFont="1" applyFill="1" applyBorder="1" applyAlignment="1">
      <alignment horizontal="center" vertical="center"/>
    </xf>
    <xf numFmtId="0" fontId="27" fillId="3" borderId="22" xfId="0" applyFont="1" applyFill="1" applyBorder="1" applyAlignment="1">
      <alignment horizontal="center" vertical="center"/>
    </xf>
    <xf numFmtId="0" fontId="27" fillId="3" borderId="64" xfId="0" applyFont="1" applyFill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3" borderId="48" xfId="0" applyFont="1" applyFill="1" applyBorder="1" applyAlignment="1">
      <alignment horizontal="center" vertical="center"/>
    </xf>
    <xf numFmtId="0" fontId="27" fillId="3" borderId="49" xfId="0" applyFont="1" applyFill="1" applyBorder="1" applyAlignment="1">
      <alignment horizontal="center" vertical="center"/>
    </xf>
    <xf numFmtId="0" fontId="27" fillId="3" borderId="61" xfId="0" applyFont="1" applyFill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27" fillId="3" borderId="25" xfId="0" applyFont="1" applyFill="1" applyBorder="1" applyAlignment="1">
      <alignment horizontal="center" vertical="center"/>
    </xf>
    <xf numFmtId="0" fontId="27" fillId="3" borderId="26" xfId="0" applyFont="1" applyFill="1" applyBorder="1" applyAlignment="1">
      <alignment horizontal="center" vertical="center"/>
    </xf>
    <xf numFmtId="0" fontId="27" fillId="3" borderId="57" xfId="0" applyFont="1" applyFill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164" fontId="12" fillId="0" borderId="12" xfId="0" applyNumberFormat="1" applyFont="1" applyBorder="1" applyAlignment="1">
      <alignment horizontal="center" vertical="center"/>
    </xf>
    <xf numFmtId="164" fontId="12" fillId="0" borderId="36" xfId="0" applyNumberFormat="1" applyFon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/>
    </xf>
    <xf numFmtId="2" fontId="23" fillId="0" borderId="6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2" fontId="17" fillId="0" borderId="14" xfId="0" applyNumberFormat="1" applyFont="1" applyBorder="1" applyAlignment="1">
      <alignment horizontal="center" vertical="center"/>
    </xf>
    <xf numFmtId="2" fontId="17" fillId="0" borderId="30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0" fontId="17" fillId="3" borderId="14" xfId="0" applyFont="1" applyFill="1" applyBorder="1" applyAlignment="1">
      <alignment horizontal="center" vertical="center"/>
    </xf>
    <xf numFmtId="0" fontId="17" fillId="3" borderId="30" xfId="0" applyFont="1" applyFill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14" xfId="0" applyNumberFormat="1" applyFont="1" applyBorder="1" applyAlignment="1">
      <alignment horizontal="center" vertical="center"/>
    </xf>
    <xf numFmtId="1" fontId="17" fillId="0" borderId="30" xfId="0" applyNumberFormat="1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30" xfId="0" applyFont="1" applyFill="1" applyBorder="1" applyAlignment="1">
      <alignment horizontal="center" vertical="center"/>
    </xf>
    <xf numFmtId="164" fontId="12" fillId="0" borderId="7" xfId="0" applyNumberFormat="1" applyFont="1" applyBorder="1" applyAlignment="1">
      <alignment horizontal="center" vertical="center"/>
    </xf>
    <xf numFmtId="2" fontId="24" fillId="0" borderId="17" xfId="0" applyNumberFormat="1" applyFont="1" applyBorder="1" applyAlignment="1">
      <alignment horizontal="center" vertical="center"/>
    </xf>
    <xf numFmtId="1" fontId="17" fillId="0" borderId="23" xfId="0" applyNumberFormat="1" applyFont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/>
    </xf>
    <xf numFmtId="2" fontId="24" fillId="0" borderId="38" xfId="0" applyNumberFormat="1" applyFont="1" applyBorder="1" applyAlignment="1">
      <alignment horizontal="center" vertical="center"/>
    </xf>
    <xf numFmtId="1" fontId="17" fillId="0" borderId="45" xfId="0" applyNumberFormat="1" applyFont="1" applyBorder="1" applyAlignment="1">
      <alignment horizontal="center" vertical="center"/>
    </xf>
    <xf numFmtId="0" fontId="18" fillId="3" borderId="36" xfId="0" applyFont="1" applyFill="1" applyBorder="1" applyAlignment="1">
      <alignment horizontal="center" vertical="center"/>
    </xf>
    <xf numFmtId="1" fontId="17" fillId="0" borderId="63" xfId="0" applyNumberFormat="1" applyFont="1" applyBorder="1" applyAlignment="1">
      <alignment horizontal="center" vertical="center"/>
    </xf>
    <xf numFmtId="0" fontId="18" fillId="3" borderId="7" xfId="0" applyFont="1" applyFill="1" applyBorder="1" applyAlignment="1">
      <alignment horizontal="center" vertical="center"/>
    </xf>
    <xf numFmtId="2" fontId="24" fillId="0" borderId="8" xfId="0" applyNumberFormat="1" applyFont="1" applyBorder="1" applyAlignment="1">
      <alignment horizontal="center" vertical="center"/>
    </xf>
    <xf numFmtId="1" fontId="17" fillId="0" borderId="28" xfId="0" applyNumberFormat="1" applyFont="1" applyBorder="1" applyAlignment="1">
      <alignment horizontal="center" vertical="center"/>
    </xf>
    <xf numFmtId="2" fontId="24" fillId="0" borderId="6" xfId="0" applyNumberFormat="1" applyFont="1" applyBorder="1" applyAlignment="1">
      <alignment horizontal="center" vertical="center"/>
    </xf>
    <xf numFmtId="2" fontId="17" fillId="0" borderId="6" xfId="0" applyNumberFormat="1" applyFont="1" applyBorder="1" applyAlignment="1">
      <alignment horizontal="center" vertical="center"/>
    </xf>
    <xf numFmtId="0" fontId="17" fillId="3" borderId="6" xfId="0" applyFont="1" applyFill="1" applyBorder="1" applyAlignment="1">
      <alignment horizontal="center" vertical="center"/>
    </xf>
    <xf numFmtId="1" fontId="17" fillId="0" borderId="6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1" fontId="20" fillId="0" borderId="23" xfId="0" applyNumberFormat="1" applyFont="1" applyBorder="1" applyAlignment="1">
      <alignment horizontal="center" vertical="center"/>
    </xf>
    <xf numFmtId="1" fontId="20" fillId="0" borderId="45" xfId="0" applyNumberFormat="1" applyFont="1" applyBorder="1" applyAlignment="1">
      <alignment horizontal="center" vertical="center"/>
    </xf>
    <xf numFmtId="1" fontId="20" fillId="0" borderId="63" xfId="0" applyNumberFormat="1" applyFont="1" applyBorder="1" applyAlignment="1">
      <alignment horizontal="center" vertical="center"/>
    </xf>
    <xf numFmtId="1" fontId="20" fillId="0" borderId="28" xfId="0" applyNumberFormat="1" applyFont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1" fontId="20" fillId="0" borderId="13" xfId="0" applyNumberFormat="1" applyFont="1" applyBorder="1" applyAlignment="1">
      <alignment horizontal="center" vertical="center"/>
    </xf>
    <xf numFmtId="49" fontId="12" fillId="0" borderId="0" xfId="0" applyNumberFormat="1" applyFont="1" applyAlignment="1">
      <alignment horizontal="center"/>
    </xf>
    <xf numFmtId="0" fontId="18" fillId="3" borderId="39" xfId="0" applyFont="1" applyFill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32" fillId="0" borderId="0" xfId="0" applyFont="1"/>
    <xf numFmtId="0" fontId="7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66"/>
      <color rgb="FFCC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26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5" Type="http://schemas.openxmlformats.org/officeDocument/2006/relationships/externalLink" Target="externalLinks/externalLink1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externalLink" Target="externalLinks/externalLink10.xml"/><Relationship Id="rId29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24" Type="http://schemas.openxmlformats.org/officeDocument/2006/relationships/externalLink" Target="externalLinks/externalLink1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23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7.xml"/><Relationship Id="rId30" Type="http://schemas.openxmlformats.org/officeDocument/2006/relationships/externalLink" Target="externalLinks/externalLink2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38098</xdr:rowOff>
    </xdr:from>
    <xdr:to>
      <xdr:col>2</xdr:col>
      <xdr:colOff>97465</xdr:colOff>
      <xdr:row>3</xdr:row>
      <xdr:rowOff>292395</xdr:rowOff>
    </xdr:to>
    <xdr:pic>
      <xdr:nvPicPr>
        <xdr:cNvPr id="8" name="Imagen 7" descr="Emblema Asoc Leonciopradina">
          <a:extLst>
            <a:ext uri="{FF2B5EF4-FFF2-40B4-BE49-F238E27FC236}">
              <a16:creationId xmlns:a16="http://schemas.microsoft.com/office/drawing/2014/main" id="{00000000-0008-0000-15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8"/>
          <a:ext cx="1414660" cy="13972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203791</xdr:colOff>
      <xdr:row>0</xdr:row>
      <xdr:rowOff>70883</xdr:rowOff>
    </xdr:from>
    <xdr:to>
      <xdr:col>8</xdr:col>
      <xdr:colOff>632268</xdr:colOff>
      <xdr:row>3</xdr:row>
      <xdr:rowOff>318977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5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36442" y="70883"/>
          <a:ext cx="1217059" cy="139109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84666</xdr:colOff>
      <xdr:row>0</xdr:row>
      <xdr:rowOff>12700</xdr:rowOff>
    </xdr:from>
    <xdr:to>
      <xdr:col>2</xdr:col>
      <xdr:colOff>709506</xdr:colOff>
      <xdr:row>4</xdr:row>
      <xdr:rowOff>142240</xdr:rowOff>
    </xdr:to>
    <xdr:pic>
      <xdr:nvPicPr>
        <xdr:cNvPr id="8" name="Imagen 7" descr="Emblema Asoc Leonciopradina">
          <a:extLst>
            <a:ext uri="{FF2B5EF4-FFF2-40B4-BE49-F238E27FC236}">
              <a16:creationId xmlns:a16="http://schemas.microsoft.com/office/drawing/2014/main" id="{00000000-0008-0000-2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466" y="12700"/>
          <a:ext cx="1361440" cy="1272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575734</xdr:colOff>
      <xdr:row>0</xdr:row>
      <xdr:rowOff>25398</xdr:rowOff>
    </xdr:from>
    <xdr:to>
      <xdr:col>9</xdr:col>
      <xdr:colOff>4</xdr:colOff>
      <xdr:row>4</xdr:row>
      <xdr:rowOff>152399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1334" y="25398"/>
          <a:ext cx="1010712" cy="12700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38099</xdr:rowOff>
    </xdr:from>
    <xdr:to>
      <xdr:col>2</xdr:col>
      <xdr:colOff>76200</xdr:colOff>
      <xdr:row>4</xdr:row>
      <xdr:rowOff>160705</xdr:rowOff>
    </xdr:to>
    <xdr:pic>
      <xdr:nvPicPr>
        <xdr:cNvPr id="6" name="Imagen 5" descr="Emblema Asoc Leonciopradina">
          <a:extLst>
            <a:ext uri="{FF2B5EF4-FFF2-40B4-BE49-F238E27FC236}">
              <a16:creationId xmlns:a16="http://schemas.microsoft.com/office/drawing/2014/main" id="{00000000-0008-0000-16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9"/>
          <a:ext cx="1417318" cy="13494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39</xdr:col>
      <xdr:colOff>83820</xdr:colOff>
      <xdr:row>0</xdr:row>
      <xdr:rowOff>22860</xdr:rowOff>
    </xdr:from>
    <xdr:to>
      <xdr:col>44</xdr:col>
      <xdr:colOff>71755</xdr:colOff>
      <xdr:row>4</xdr:row>
      <xdr:rowOff>106680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6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6780" y="22860"/>
          <a:ext cx="1130935" cy="1310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220982</xdr:colOff>
      <xdr:row>0</xdr:row>
      <xdr:rowOff>99059</xdr:rowOff>
    </xdr:from>
    <xdr:to>
      <xdr:col>2</xdr:col>
      <xdr:colOff>396240</xdr:colOff>
      <xdr:row>4</xdr:row>
      <xdr:rowOff>152400</xdr:rowOff>
    </xdr:to>
    <xdr:pic>
      <xdr:nvPicPr>
        <xdr:cNvPr id="6" name="Imagen 5" descr="Emblema Asoc Leonciopradina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2" y="99059"/>
          <a:ext cx="1280158" cy="12801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47</xdr:col>
      <xdr:colOff>0</xdr:colOff>
      <xdr:row>0</xdr:row>
      <xdr:rowOff>22860</xdr:rowOff>
    </xdr:from>
    <xdr:to>
      <xdr:col>49</xdr:col>
      <xdr:colOff>384175</xdr:colOff>
      <xdr:row>4</xdr:row>
      <xdr:rowOff>106680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7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3420" y="22860"/>
          <a:ext cx="1229995" cy="13106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38099</xdr:rowOff>
    </xdr:from>
    <xdr:to>
      <xdr:col>2</xdr:col>
      <xdr:colOff>20990</xdr:colOff>
      <xdr:row>4</xdr:row>
      <xdr:rowOff>137160</xdr:rowOff>
    </xdr:to>
    <xdr:pic>
      <xdr:nvPicPr>
        <xdr:cNvPr id="10" name="Imagen 9" descr="Emblema Asoc Leonciopradina">
          <a:extLst>
            <a:ext uri="{FF2B5EF4-FFF2-40B4-BE49-F238E27FC236}">
              <a16:creationId xmlns:a16="http://schemas.microsoft.com/office/drawing/2014/main" id="{00000000-0008-0000-18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9"/>
          <a:ext cx="1392588" cy="13258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251460</xdr:colOff>
      <xdr:row>0</xdr:row>
      <xdr:rowOff>0</xdr:rowOff>
    </xdr:from>
    <xdr:to>
      <xdr:col>8</xdr:col>
      <xdr:colOff>635635</xdr:colOff>
      <xdr:row>4</xdr:row>
      <xdr:rowOff>106680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8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6700" y="0"/>
          <a:ext cx="1092835" cy="1333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38099</xdr:rowOff>
    </xdr:from>
    <xdr:to>
      <xdr:col>2</xdr:col>
      <xdr:colOff>38100</xdr:colOff>
      <xdr:row>4</xdr:row>
      <xdr:rowOff>193907</xdr:rowOff>
    </xdr:to>
    <xdr:pic>
      <xdr:nvPicPr>
        <xdr:cNvPr id="10" name="Imagen 9" descr="Emblema Asoc Leonciopradina">
          <a:extLst>
            <a:ext uri="{FF2B5EF4-FFF2-40B4-BE49-F238E27FC236}">
              <a16:creationId xmlns:a16="http://schemas.microsoft.com/office/drawing/2014/main" id="{00000000-0008-0000-19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9"/>
          <a:ext cx="1478278" cy="1382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575732</xdr:colOff>
      <xdr:row>0</xdr:row>
      <xdr:rowOff>0</xdr:rowOff>
    </xdr:from>
    <xdr:to>
      <xdr:col>10</xdr:col>
      <xdr:colOff>553510</xdr:colOff>
      <xdr:row>4</xdr:row>
      <xdr:rowOff>126999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9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199" y="0"/>
          <a:ext cx="1230844" cy="1354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160022</xdr:colOff>
      <xdr:row>0</xdr:row>
      <xdr:rowOff>38099</xdr:rowOff>
    </xdr:from>
    <xdr:to>
      <xdr:col>1</xdr:col>
      <xdr:colOff>701040</xdr:colOff>
      <xdr:row>4</xdr:row>
      <xdr:rowOff>158272</xdr:rowOff>
    </xdr:to>
    <xdr:pic>
      <xdr:nvPicPr>
        <xdr:cNvPr id="8" name="Imagen 7" descr="Emblema Asoc Leonciopradina">
          <a:extLst>
            <a:ext uri="{FF2B5EF4-FFF2-40B4-BE49-F238E27FC236}">
              <a16:creationId xmlns:a16="http://schemas.microsoft.com/office/drawing/2014/main" id="{00000000-0008-0000-1A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2" y="38099"/>
          <a:ext cx="1440178" cy="1346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563880</xdr:colOff>
      <xdr:row>0</xdr:row>
      <xdr:rowOff>15240</xdr:rowOff>
    </xdr:from>
    <xdr:to>
      <xdr:col>10</xdr:col>
      <xdr:colOff>475615</xdr:colOff>
      <xdr:row>4</xdr:row>
      <xdr:rowOff>137160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A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14360" y="15240"/>
          <a:ext cx="1176655" cy="13487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144781</xdr:colOff>
      <xdr:row>0</xdr:row>
      <xdr:rowOff>38099</xdr:rowOff>
    </xdr:from>
    <xdr:to>
      <xdr:col>2</xdr:col>
      <xdr:colOff>98</xdr:colOff>
      <xdr:row>4</xdr:row>
      <xdr:rowOff>76200</xdr:rowOff>
    </xdr:to>
    <xdr:pic>
      <xdr:nvPicPr>
        <xdr:cNvPr id="8" name="Imagen 7" descr="Emblema Asoc Leonciopradina">
          <a:extLst>
            <a:ext uri="{FF2B5EF4-FFF2-40B4-BE49-F238E27FC236}">
              <a16:creationId xmlns:a16="http://schemas.microsoft.com/office/drawing/2014/main" id="{00000000-0008-0000-1B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1" y="38099"/>
          <a:ext cx="1371697" cy="1264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236220</xdr:colOff>
      <xdr:row>0</xdr:row>
      <xdr:rowOff>0</xdr:rowOff>
    </xdr:from>
    <xdr:to>
      <xdr:col>8</xdr:col>
      <xdr:colOff>681355</xdr:colOff>
      <xdr:row>4</xdr:row>
      <xdr:rowOff>160020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B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0"/>
          <a:ext cx="1153795" cy="138684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38099</xdr:rowOff>
    </xdr:from>
    <xdr:to>
      <xdr:col>1</xdr:col>
      <xdr:colOff>640080</xdr:colOff>
      <xdr:row>4</xdr:row>
      <xdr:rowOff>120690</xdr:rowOff>
    </xdr:to>
    <xdr:pic>
      <xdr:nvPicPr>
        <xdr:cNvPr id="6" name="Imagen 5" descr="Emblema Asoc Leonciopradina">
          <a:extLst>
            <a:ext uri="{FF2B5EF4-FFF2-40B4-BE49-F238E27FC236}">
              <a16:creationId xmlns:a16="http://schemas.microsoft.com/office/drawing/2014/main" id="{00000000-0008-0000-1C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9"/>
          <a:ext cx="1325878" cy="13094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474133</xdr:colOff>
      <xdr:row>0</xdr:row>
      <xdr:rowOff>0</xdr:rowOff>
    </xdr:from>
    <xdr:to>
      <xdr:col>10</xdr:col>
      <xdr:colOff>333380</xdr:colOff>
      <xdr:row>4</xdr:row>
      <xdr:rowOff>126999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C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32800" y="0"/>
          <a:ext cx="1095380" cy="13546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144782</xdr:colOff>
      <xdr:row>0</xdr:row>
      <xdr:rowOff>38099</xdr:rowOff>
    </xdr:from>
    <xdr:to>
      <xdr:col>2</xdr:col>
      <xdr:colOff>68580</xdr:colOff>
      <xdr:row>4</xdr:row>
      <xdr:rowOff>66229</xdr:rowOff>
    </xdr:to>
    <xdr:pic>
      <xdr:nvPicPr>
        <xdr:cNvPr id="8" name="Imagen 7" descr="Emblema Asoc Leonciopradina">
          <a:extLst>
            <a:ext uri="{FF2B5EF4-FFF2-40B4-BE49-F238E27FC236}">
              <a16:creationId xmlns:a16="http://schemas.microsoft.com/office/drawing/2014/main" id="{00000000-0008-0000-1D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782" y="38099"/>
          <a:ext cx="1402078" cy="125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330198</xdr:colOff>
      <xdr:row>0</xdr:row>
      <xdr:rowOff>0</xdr:rowOff>
    </xdr:from>
    <xdr:to>
      <xdr:col>7</xdr:col>
      <xdr:colOff>604302</xdr:colOff>
      <xdr:row>4</xdr:row>
      <xdr:rowOff>76199</xdr:rowOff>
    </xdr:to>
    <xdr:pic>
      <xdr:nvPicPr>
        <xdr:cNvPr id="5" name="Imagen 4" descr="E:\Cesar\Asociacion Leonciopradina\JJDDLL2023\Logos\Logo JJDDLL 2023.jpeg">
          <a:extLst>
            <a:ext uri="{FF2B5EF4-FFF2-40B4-BE49-F238E27FC236}">
              <a16:creationId xmlns:a16="http://schemas.microsoft.com/office/drawing/2014/main" id="{00000000-0008-0000-1D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16998" y="0"/>
          <a:ext cx="1069971" cy="13038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100mts%20202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Maraton%20y%20Caminata\Maraton\Planilla%20de%20Informe%20Maraton%202023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100mts%20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Jabalina%20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Salto%20Alto%20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400mts%20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Disco%20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Salto%20Largo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1500%20y%203000%20mts%20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Bala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Atletismo\Planilla%20de%20Informe%20Postas%204%20x%20100mts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Jabalina%202023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4\Planillas\Maraton%20y%20Caminata\Maraton\Planilla%20de%20Informe%20Maraton%20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Salto%20Alto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400mts%20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Disco%20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Salto%20Largo%20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1500%20y%203000%20mts%20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Bala%20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esar\Asociacion%20Leonciopradina\JJDDLL2023\Planillas\Atletismo\Planilla%20de%20Informe%20Postas%204%20x%20100mt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/>
      <sheetData sheetId="1">
        <row r="7">
          <cell r="B7" t="str">
            <v>Ludeña Saldaña, Víctor Manuel</v>
          </cell>
        </row>
      </sheetData>
      <sheetData sheetId="2">
        <row r="7">
          <cell r="B7" t="str">
            <v>Ramírez Sánchez, Walter León</v>
          </cell>
        </row>
      </sheetData>
      <sheetData sheetId="3">
        <row r="7">
          <cell r="B7" t="str">
            <v>Túpac Yupanqui Pérez, Demetrio Darío</v>
          </cell>
          <cell r="C7">
            <v>3</v>
          </cell>
          <cell r="D7"/>
          <cell r="E7"/>
          <cell r="F7"/>
          <cell r="G7"/>
          <cell r="H7"/>
          <cell r="I7">
            <v>1.7858796296296297E-4</v>
          </cell>
          <cell r="O7">
            <v>8</v>
          </cell>
          <cell r="P7" t="str">
            <v>2°</v>
          </cell>
          <cell r="V7" t="str">
            <v>PLATA</v>
          </cell>
        </row>
        <row r="8">
          <cell r="B8" t="str">
            <v>Matallana Rose, Juan Daniel</v>
          </cell>
          <cell r="C8">
            <v>7</v>
          </cell>
          <cell r="D8"/>
          <cell r="E8"/>
          <cell r="F8"/>
          <cell r="G8"/>
          <cell r="H8"/>
          <cell r="I8">
            <v>2.0104166666666667E-4</v>
          </cell>
          <cell r="O8">
            <v>2</v>
          </cell>
          <cell r="P8" t="str">
            <v>7°</v>
          </cell>
          <cell r="V8"/>
        </row>
        <row r="10">
          <cell r="B10" t="str">
            <v>Adrianzen Ramírez, Hernán</v>
          </cell>
          <cell r="C10">
            <v>4</v>
          </cell>
          <cell r="D10"/>
          <cell r="E10"/>
          <cell r="F10"/>
          <cell r="G10"/>
          <cell r="H10"/>
          <cell r="I10">
            <v>2.1412037037037038E-4</v>
          </cell>
          <cell r="O10">
            <v>1</v>
          </cell>
          <cell r="P10" t="str">
            <v>8°</v>
          </cell>
          <cell r="V10"/>
        </row>
        <row r="11">
          <cell r="B11" t="str">
            <v>Chamochumbi Cabanillas, Oscar Enrique</v>
          </cell>
          <cell r="C11">
            <v>8</v>
          </cell>
          <cell r="D11"/>
          <cell r="E11"/>
          <cell r="F11"/>
          <cell r="G11"/>
          <cell r="H11"/>
          <cell r="I11">
            <v>1.8518518518518518E-4</v>
          </cell>
          <cell r="O11">
            <v>3</v>
          </cell>
          <cell r="P11" t="str">
            <v>6°</v>
          </cell>
          <cell r="V11"/>
        </row>
        <row r="13">
          <cell r="B13" t="str">
            <v>Machicado Zamalloa, Miguel Alfredo</v>
          </cell>
          <cell r="C13">
            <v>2</v>
          </cell>
          <cell r="D13"/>
          <cell r="E13"/>
          <cell r="F13"/>
          <cell r="G13"/>
          <cell r="H13"/>
          <cell r="I13">
            <v>1.8159722222222223E-4</v>
          </cell>
          <cell r="O13">
            <v>5</v>
          </cell>
          <cell r="P13" t="str">
            <v>4°</v>
          </cell>
          <cell r="V13"/>
        </row>
        <row r="14">
          <cell r="B14" t="str">
            <v>Qwistgaard Suárez, José Manuel</v>
          </cell>
          <cell r="C14">
            <v>6</v>
          </cell>
          <cell r="D14"/>
          <cell r="E14"/>
          <cell r="F14"/>
          <cell r="G14"/>
          <cell r="H14"/>
          <cell r="I14">
            <v>1.7962962962962963E-4</v>
          </cell>
          <cell r="O14">
            <v>6</v>
          </cell>
          <cell r="P14" t="str">
            <v>3°</v>
          </cell>
          <cell r="V14" t="str">
            <v>BRONCE</v>
          </cell>
        </row>
        <row r="16">
          <cell r="B16" t="str">
            <v xml:space="preserve">Brown Ramos, Oscar Percy </v>
          </cell>
          <cell r="C16">
            <v>1</v>
          </cell>
          <cell r="D16"/>
          <cell r="E16"/>
          <cell r="F16"/>
          <cell r="G16"/>
          <cell r="H16"/>
          <cell r="I16">
            <v>1.8402777777777778E-4</v>
          </cell>
          <cell r="O16">
            <v>4</v>
          </cell>
          <cell r="P16" t="str">
            <v>5°</v>
          </cell>
          <cell r="V16"/>
        </row>
        <row r="17">
          <cell r="B17" t="str">
            <v xml:space="preserve">Velasco Puycan, Luis Martín </v>
          </cell>
          <cell r="C17">
            <v>5</v>
          </cell>
          <cell r="D17"/>
          <cell r="E17"/>
          <cell r="F17"/>
          <cell r="G17"/>
          <cell r="H17"/>
          <cell r="I17">
            <v>1.703703703703704E-4</v>
          </cell>
          <cell r="O17">
            <v>10</v>
          </cell>
          <cell r="P17" t="str">
            <v>1°</v>
          </cell>
          <cell r="V17" t="str">
            <v>ORO</v>
          </cell>
        </row>
      </sheetData>
      <sheetData sheetId="4">
        <row r="7">
          <cell r="B7" t="str">
            <v xml:space="preserve">Ruiz Conejo Benavente, César Martín </v>
          </cell>
        </row>
      </sheetData>
      <sheetData sheetId="5">
        <row r="7">
          <cell r="B7" t="str">
            <v>Castro Chumbimune, Zenobio Daniel</v>
          </cell>
        </row>
      </sheetData>
      <sheetData sheetId="6">
        <row r="7">
          <cell r="B7" t="str">
            <v>Arrieta Pinedo, Felipe</v>
          </cell>
        </row>
      </sheetData>
      <sheetData sheetId="7">
        <row r="7">
          <cell r="B7" t="str">
            <v>Chacón Soto, Alfredo</v>
          </cell>
        </row>
      </sheetData>
      <sheetData sheetId="8">
        <row r="7">
          <cell r="B7"/>
        </row>
      </sheetData>
      <sheetData sheetId="9">
        <row r="7">
          <cell r="B7" t="str">
            <v>Palacios Ayala, John Edisón</v>
          </cell>
        </row>
      </sheetData>
      <sheetData sheetId="10">
        <row r="7">
          <cell r="B7"/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ados"/>
      <sheetName val="Categoría III"/>
      <sheetName val="Categoría IV"/>
      <sheetName val="Categoría V"/>
      <sheetName val="Categoría VI"/>
      <sheetName val="Categoría VII"/>
      <sheetName val="Categoría VIII"/>
      <sheetName val="Categoría IX"/>
      <sheetName val="Categoría X"/>
      <sheetName val="Categoría XI"/>
      <sheetName val="Categoría XII"/>
    </sheetNames>
    <sheetDataSet>
      <sheetData sheetId="0">
        <row r="7">
          <cell r="B7" t="str">
            <v>Cárdenas Pérez-Palma, Jorge A.</v>
          </cell>
        </row>
      </sheetData>
      <sheetData sheetId="1">
        <row r="7">
          <cell r="B7" t="str">
            <v>Giles Maratuch, Gutberto Francisco</v>
          </cell>
        </row>
      </sheetData>
      <sheetData sheetId="2">
        <row r="7">
          <cell r="B7" t="str">
            <v>Canales Piana, Guillermo Enrique</v>
          </cell>
        </row>
      </sheetData>
      <sheetData sheetId="3">
        <row r="7">
          <cell r="B7" t="str">
            <v>Alejos Cueva, Favio Enrique</v>
          </cell>
          <cell r="C7">
            <v>52</v>
          </cell>
          <cell r="D7">
            <v>1.1076388888888887E-2</v>
          </cell>
          <cell r="E7"/>
          <cell r="F7"/>
          <cell r="G7"/>
          <cell r="H7"/>
          <cell r="I7"/>
          <cell r="J7">
            <v>6</v>
          </cell>
          <cell r="L7" t="str">
            <v>3°</v>
          </cell>
          <cell r="R7" t="str">
            <v>BRONCE</v>
          </cell>
        </row>
        <row r="8">
          <cell r="B8" t="str">
            <v>Casas Aphesteguy, Luis Guillermo</v>
          </cell>
          <cell r="C8">
            <v>56</v>
          </cell>
          <cell r="D8">
            <v>1.1493055555555555E-2</v>
          </cell>
          <cell r="E8"/>
          <cell r="F8"/>
          <cell r="G8"/>
          <cell r="H8"/>
          <cell r="I8"/>
          <cell r="J8">
            <v>5</v>
          </cell>
          <cell r="L8" t="str">
            <v>4°</v>
          </cell>
          <cell r="R8"/>
        </row>
        <row r="10">
          <cell r="B10"/>
          <cell r="C10"/>
          <cell r="D10"/>
          <cell r="E10"/>
          <cell r="F10"/>
          <cell r="G10"/>
          <cell r="H10"/>
          <cell r="I10"/>
          <cell r="J10"/>
          <cell r="L10"/>
          <cell r="R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L11"/>
          <cell r="R11"/>
        </row>
        <row r="13">
          <cell r="B13" t="str">
            <v>Ramírez Lucero, Sergio Miguel</v>
          </cell>
          <cell r="C13">
            <v>50</v>
          </cell>
          <cell r="D13">
            <v>1.1759259259259259E-2</v>
          </cell>
          <cell r="E13"/>
          <cell r="F13"/>
          <cell r="G13"/>
          <cell r="H13"/>
          <cell r="I13"/>
          <cell r="J13">
            <v>4</v>
          </cell>
          <cell r="L13" t="str">
            <v>5°</v>
          </cell>
          <cell r="R13"/>
        </row>
        <row r="14">
          <cell r="B14" t="str">
            <v>Salazar Vilela, Carlos Elías</v>
          </cell>
          <cell r="C14">
            <v>51</v>
          </cell>
          <cell r="D14">
            <v>1.3263888888888889E-2</v>
          </cell>
          <cell r="E14"/>
          <cell r="F14"/>
          <cell r="G14"/>
          <cell r="H14"/>
          <cell r="I14"/>
          <cell r="J14">
            <v>3</v>
          </cell>
          <cell r="L14" t="str">
            <v>6°</v>
          </cell>
          <cell r="R14"/>
        </row>
        <row r="16">
          <cell r="B16" t="str">
            <v>Revilla Pino, Pedro César Augusto</v>
          </cell>
          <cell r="C16">
            <v>54</v>
          </cell>
          <cell r="D16">
            <v>9.0972222222222218E-3</v>
          </cell>
          <cell r="E16"/>
          <cell r="F16"/>
          <cell r="G16"/>
          <cell r="H16"/>
          <cell r="I16"/>
          <cell r="J16">
            <v>8</v>
          </cell>
          <cell r="L16" t="str">
            <v>2°</v>
          </cell>
          <cell r="R16" t="str">
            <v>PLATA</v>
          </cell>
        </row>
        <row r="17">
          <cell r="B17" t="str">
            <v xml:space="preserve">Velasco Puycan, Luis Martín </v>
          </cell>
          <cell r="C17">
            <v>55</v>
          </cell>
          <cell r="D17">
            <v>8.7615740740740744E-3</v>
          </cell>
          <cell r="E17"/>
          <cell r="F17"/>
          <cell r="G17"/>
          <cell r="H17"/>
          <cell r="I17"/>
          <cell r="J17">
            <v>10</v>
          </cell>
          <cell r="L17" t="str">
            <v>1°</v>
          </cell>
          <cell r="R17" t="str">
            <v>ORO</v>
          </cell>
        </row>
      </sheetData>
      <sheetData sheetId="4">
        <row r="7">
          <cell r="B7" t="str">
            <v xml:space="preserve">Takara Poves, José Luis </v>
          </cell>
        </row>
      </sheetData>
      <sheetData sheetId="5">
        <row r="7">
          <cell r="B7" t="str">
            <v>Castro Chumbimune, Zenobio Daniel</v>
          </cell>
        </row>
      </sheetData>
      <sheetData sheetId="6">
        <row r="7">
          <cell r="B7" t="str">
            <v>Mayer Díaz, Charles Frank</v>
          </cell>
        </row>
      </sheetData>
      <sheetData sheetId="7">
        <row r="7">
          <cell r="B7" t="str">
            <v>Sosa Cruz, Dino Andrés</v>
          </cell>
        </row>
      </sheetData>
      <sheetData sheetId="8">
        <row r="7">
          <cell r="B7" t="str">
            <v>Canelo Morales, César</v>
          </cell>
        </row>
      </sheetData>
      <sheetData sheetId="9">
        <row r="7">
          <cell r="B7" t="str">
            <v>Yarasca Gabriel, Arturo Rudy</v>
          </cell>
        </row>
      </sheetData>
      <sheetData sheetId="10">
        <row r="7">
          <cell r="B7"/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  <sheetName val="IIX Categoría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Raborg Pfeennig, Ronald Augusto</v>
          </cell>
          <cell r="C7">
            <v>1</v>
          </cell>
          <cell r="D7"/>
          <cell r="E7"/>
          <cell r="F7"/>
          <cell r="G7"/>
          <cell r="H7"/>
          <cell r="I7">
            <v>1.7245370370370372E-4</v>
          </cell>
          <cell r="O7">
            <v>10</v>
          </cell>
          <cell r="P7" t="str">
            <v>1°</v>
          </cell>
          <cell r="V7" t="str">
            <v>ORO</v>
          </cell>
        </row>
        <row r="8">
          <cell r="B8" t="str">
            <v>Cotrina Alvarado, Róger Luis</v>
          </cell>
          <cell r="C8">
            <v>5</v>
          </cell>
          <cell r="D8"/>
          <cell r="E8"/>
          <cell r="F8"/>
          <cell r="G8"/>
          <cell r="H8"/>
          <cell r="I8">
            <v>1.9328703703703703E-4</v>
          </cell>
          <cell r="O8">
            <v>3</v>
          </cell>
          <cell r="P8" t="str">
            <v>6°</v>
          </cell>
          <cell r="V8"/>
        </row>
        <row r="10">
          <cell r="B10" t="str">
            <v>Ojeda Del Arco Tang, Ugo Dagoberto</v>
          </cell>
          <cell r="C10">
            <v>4</v>
          </cell>
          <cell r="D10"/>
          <cell r="E10"/>
          <cell r="F10"/>
          <cell r="G10"/>
          <cell r="H10"/>
          <cell r="I10">
            <v>1.9305555555555555E-4</v>
          </cell>
          <cell r="O10">
            <v>5</v>
          </cell>
          <cell r="P10" t="str">
            <v>4°</v>
          </cell>
          <cell r="V10"/>
        </row>
        <row r="11">
          <cell r="B11" t="str">
            <v>Túpac Yupanqui Pérez, Demetrio Darío</v>
          </cell>
          <cell r="C11">
            <v>8</v>
          </cell>
          <cell r="D11"/>
          <cell r="E11"/>
          <cell r="F11"/>
          <cell r="G11"/>
          <cell r="H11"/>
          <cell r="I11">
            <v>2.3368055555555558E-4</v>
          </cell>
          <cell r="O11">
            <v>1</v>
          </cell>
          <cell r="P11" t="str">
            <v>8°</v>
          </cell>
          <cell r="V11"/>
        </row>
        <row r="13">
          <cell r="B13" t="str">
            <v>Vargas Jaramillo, Alfredo Lucio</v>
          </cell>
          <cell r="C13">
            <v>3</v>
          </cell>
          <cell r="D13"/>
          <cell r="E13"/>
          <cell r="F13"/>
          <cell r="G13"/>
          <cell r="H13"/>
          <cell r="I13">
            <v>1.9317129629629629E-4</v>
          </cell>
          <cell r="O13">
            <v>4</v>
          </cell>
          <cell r="P13" t="str">
            <v>5°</v>
          </cell>
          <cell r="V13"/>
        </row>
        <row r="14">
          <cell r="B14" t="str">
            <v>Mendo López, Walter Salvador</v>
          </cell>
          <cell r="C14">
            <v>7</v>
          </cell>
          <cell r="D14"/>
          <cell r="E14"/>
          <cell r="F14"/>
          <cell r="G14"/>
          <cell r="H14"/>
          <cell r="I14">
            <v>1.934027777777778E-4</v>
          </cell>
          <cell r="O14">
            <v>2</v>
          </cell>
          <cell r="P14" t="str">
            <v>7°</v>
          </cell>
          <cell r="V14"/>
        </row>
        <row r="16">
          <cell r="B16" t="str">
            <v>Machicado Zamalloa, Miguel Alfredo</v>
          </cell>
          <cell r="C16">
            <v>2</v>
          </cell>
          <cell r="D16"/>
          <cell r="E16"/>
          <cell r="F16"/>
          <cell r="G16"/>
          <cell r="H16"/>
          <cell r="O16">
            <v>8</v>
          </cell>
          <cell r="P16" t="str">
            <v>2°</v>
          </cell>
          <cell r="V16" t="str">
            <v>PLATA</v>
          </cell>
        </row>
        <row r="17">
          <cell r="B17" t="str">
            <v>Qwistgaard Suárez, José Manuel</v>
          </cell>
          <cell r="C17">
            <v>6</v>
          </cell>
          <cell r="D17"/>
          <cell r="E17"/>
          <cell r="F17"/>
          <cell r="G17"/>
          <cell r="H17"/>
          <cell r="I17">
            <v>1.9293981481481484E-4</v>
          </cell>
          <cell r="O17">
            <v>6</v>
          </cell>
          <cell r="P17" t="str">
            <v>3°</v>
          </cell>
          <cell r="V17" t="str">
            <v>BRONCE</v>
          </cell>
        </row>
      </sheetData>
      <sheetData sheetId="4" refreshError="1">
        <row r="7">
          <cell r="B7" t="str">
            <v xml:space="preserve">Velasco Puycan, Luis Martín </v>
          </cell>
          <cell r="C7">
            <v>1</v>
          </cell>
          <cell r="D7"/>
          <cell r="E7"/>
          <cell r="F7"/>
          <cell r="G7"/>
          <cell r="H7"/>
          <cell r="I7">
            <v>1.7650462962962962E-4</v>
          </cell>
          <cell r="O7">
            <v>5</v>
          </cell>
          <cell r="P7" t="str">
            <v>4°</v>
          </cell>
          <cell r="V7"/>
        </row>
        <row r="8">
          <cell r="B8" t="str">
            <v>Revilla Pino, Pedro César Augusto</v>
          </cell>
          <cell r="C8">
            <v>5</v>
          </cell>
          <cell r="D8"/>
          <cell r="E8"/>
          <cell r="F8"/>
          <cell r="G8"/>
          <cell r="H8"/>
          <cell r="I8">
            <v>1.8310185185185186E-4</v>
          </cell>
          <cell r="O8">
            <v>1</v>
          </cell>
          <cell r="P8" t="str">
            <v>8°</v>
          </cell>
          <cell r="V8"/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>
        <row r="8">
          <cell r="B8" t="str">
            <v>Raborg Pfeennig, Ronald Augusto</v>
          </cell>
          <cell r="C8">
            <v>29.04</v>
          </cell>
          <cell r="I8">
            <v>31.51</v>
          </cell>
          <cell r="O8">
            <v>31.98</v>
          </cell>
          <cell r="U8">
            <v>31.98</v>
          </cell>
          <cell r="AA8" t="str">
            <v>1°</v>
          </cell>
          <cell r="AG8">
            <v>10</v>
          </cell>
          <cell r="AH8"/>
          <cell r="AI8"/>
          <cell r="AJ8"/>
          <cell r="AK8"/>
          <cell r="AL8"/>
          <cell r="AM8" t="str">
            <v>ORO</v>
          </cell>
        </row>
        <row r="9">
          <cell r="B9" t="str">
            <v>Hurtado La Rosa, Francisco Jorge</v>
          </cell>
          <cell r="C9" t="str">
            <v>NULO</v>
          </cell>
          <cell r="I9">
            <v>19.46</v>
          </cell>
          <cell r="O9">
            <v>20.11</v>
          </cell>
          <cell r="U9">
            <v>20.11</v>
          </cell>
          <cell r="AA9" t="str">
            <v>3°</v>
          </cell>
          <cell r="AG9">
            <v>6</v>
          </cell>
          <cell r="AM9" t="str">
            <v>BRONCE</v>
          </cell>
        </row>
        <row r="11">
          <cell r="B11" t="str">
            <v>Gálvez Escobar, Miguel Alberto</v>
          </cell>
          <cell r="C11" t="str">
            <v>NULO</v>
          </cell>
          <cell r="I11">
            <v>16.23</v>
          </cell>
          <cell r="O11">
            <v>16.57</v>
          </cell>
          <cell r="U11">
            <v>16.57</v>
          </cell>
          <cell r="AA11" t="str">
            <v>5°</v>
          </cell>
          <cell r="AG11">
            <v>4</v>
          </cell>
          <cell r="AM11"/>
        </row>
        <row r="12">
          <cell r="B12" t="str">
            <v>Callegari Botteri, Óscar Augusto Pedro Justino</v>
          </cell>
          <cell r="C12" t="str">
            <v>NULO</v>
          </cell>
          <cell r="I12" t="str">
            <v>NULO</v>
          </cell>
          <cell r="O12" t="str">
            <v>NULO</v>
          </cell>
          <cell r="U12">
            <v>0</v>
          </cell>
          <cell r="AA12"/>
          <cell r="AG12">
            <v>0</v>
          </cell>
          <cell r="AM12"/>
        </row>
        <row r="14">
          <cell r="B14" t="str">
            <v>Miranda Otoya, Luis Antonio</v>
          </cell>
          <cell r="C14">
            <v>24.03</v>
          </cell>
          <cell r="I14">
            <v>22.73</v>
          </cell>
          <cell r="O14">
            <v>25.72</v>
          </cell>
          <cell r="U14">
            <v>25.72</v>
          </cell>
          <cell r="AA14" t="str">
            <v>2°</v>
          </cell>
          <cell r="AG14">
            <v>8</v>
          </cell>
          <cell r="AM14" t="str">
            <v>PLATA</v>
          </cell>
        </row>
        <row r="15">
          <cell r="B15" t="str">
            <v>Adrianzen Ramírez, Hernán</v>
          </cell>
          <cell r="C15">
            <v>9.74</v>
          </cell>
          <cell r="I15">
            <v>11.71</v>
          </cell>
          <cell r="O15" t="str">
            <v>NULO</v>
          </cell>
          <cell r="U15">
            <v>11.71</v>
          </cell>
          <cell r="AA15" t="str">
            <v>7°</v>
          </cell>
          <cell r="AG15">
            <v>2</v>
          </cell>
          <cell r="AM15"/>
        </row>
        <row r="17">
          <cell r="B17" t="str">
            <v>Almeida Pereyra, Miguel Hugo</v>
          </cell>
          <cell r="C17">
            <v>12.23</v>
          </cell>
          <cell r="I17" t="str">
            <v>NULO</v>
          </cell>
          <cell r="O17">
            <v>11.19</v>
          </cell>
          <cell r="U17">
            <v>12.23</v>
          </cell>
          <cell r="AA17" t="str">
            <v>6°</v>
          </cell>
          <cell r="AG17">
            <v>3</v>
          </cell>
          <cell r="AM17"/>
        </row>
        <row r="18">
          <cell r="B18" t="str">
            <v>Chiappe Gutiérrez, Iván Martín</v>
          </cell>
          <cell r="C18">
            <v>15.24</v>
          </cell>
          <cell r="I18">
            <v>17.02</v>
          </cell>
          <cell r="O18" t="str">
            <v>NULO</v>
          </cell>
          <cell r="U18">
            <v>17.02</v>
          </cell>
          <cell r="AA18" t="str">
            <v>4°</v>
          </cell>
          <cell r="AG18">
            <v>5</v>
          </cell>
          <cell r="AM18"/>
        </row>
      </sheetData>
      <sheetData sheetId="3" refreshError="1">
        <row r="8">
          <cell r="B8" t="str">
            <v>Revilla Pino, Pedro César Augusto</v>
          </cell>
          <cell r="C8">
            <v>18.93</v>
          </cell>
          <cell r="I8">
            <v>18.760000000000002</v>
          </cell>
          <cell r="O8">
            <v>17.670000000000002</v>
          </cell>
          <cell r="U8">
            <v>18.93</v>
          </cell>
          <cell r="AA8" t="str">
            <v>6°</v>
          </cell>
          <cell r="AG8">
            <v>3</v>
          </cell>
          <cell r="AH8"/>
          <cell r="AI8"/>
          <cell r="AJ8"/>
          <cell r="AK8"/>
          <cell r="AL8"/>
          <cell r="AM8"/>
        </row>
        <row r="9">
          <cell r="B9" t="str">
            <v>Martínez Enriquez, Luis Roberto</v>
          </cell>
          <cell r="C9" t="str">
            <v>NULO</v>
          </cell>
          <cell r="I9">
            <v>37.44</v>
          </cell>
          <cell r="O9">
            <v>33.96</v>
          </cell>
          <cell r="U9">
            <v>37.44</v>
          </cell>
          <cell r="AA9" t="str">
            <v>1°</v>
          </cell>
          <cell r="AG9">
            <v>10</v>
          </cell>
          <cell r="AM9" t="str">
            <v>ORO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>
        <row r="9">
          <cell r="B9" t="str">
            <v>Raborg Pfeennig, Ronald Augusto</v>
          </cell>
          <cell r="C9"/>
          <cell r="D9"/>
          <cell r="E9"/>
          <cell r="F9"/>
          <cell r="G9"/>
          <cell r="H9"/>
          <cell r="I9" t="str">
            <v>P</v>
          </cell>
          <cell r="J9"/>
          <cell r="K9"/>
          <cell r="L9" t="str">
            <v>P</v>
          </cell>
          <cell r="M9"/>
          <cell r="N9"/>
          <cell r="O9" t="str">
            <v>√</v>
          </cell>
          <cell r="P9"/>
          <cell r="Q9"/>
          <cell r="R9" t="str">
            <v>√</v>
          </cell>
          <cell r="S9"/>
          <cell r="T9"/>
          <cell r="U9" t="str">
            <v>√</v>
          </cell>
          <cell r="V9"/>
          <cell r="W9"/>
          <cell r="X9" t="str">
            <v>√</v>
          </cell>
          <cell r="Y9"/>
          <cell r="Z9"/>
          <cell r="AA9" t="str">
            <v>√</v>
          </cell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>
            <v>1.3</v>
          </cell>
          <cell r="AT9" t="str">
            <v>1°</v>
          </cell>
          <cell r="AU9">
            <v>10</v>
          </cell>
          <cell r="AV9" t="str">
            <v>ORO</v>
          </cell>
        </row>
        <row r="10">
          <cell r="B10" t="str">
            <v>Valderrama Bielich, Adolfo Adriano</v>
          </cell>
          <cell r="C10"/>
          <cell r="D10"/>
          <cell r="E10"/>
          <cell r="F10"/>
          <cell r="G10"/>
          <cell r="H10"/>
          <cell r="I10" t="str">
            <v>√</v>
          </cell>
          <cell r="J10"/>
          <cell r="K10"/>
          <cell r="L10" t="str">
            <v>√</v>
          </cell>
          <cell r="M10"/>
          <cell r="N10"/>
          <cell r="O10" t="str">
            <v>√</v>
          </cell>
          <cell r="P10"/>
          <cell r="Q10"/>
          <cell r="R10">
            <v>0</v>
          </cell>
          <cell r="S10" t="str">
            <v>√</v>
          </cell>
          <cell r="T10"/>
          <cell r="U10" t="str">
            <v>√</v>
          </cell>
          <cell r="V10"/>
          <cell r="W10"/>
          <cell r="X10">
            <v>0</v>
          </cell>
          <cell r="Y10" t="str">
            <v>√</v>
          </cell>
          <cell r="Z10"/>
          <cell r="AA10">
            <v>0</v>
          </cell>
          <cell r="AB10">
            <v>0</v>
          </cell>
          <cell r="AC10">
            <v>0</v>
          </cell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>
            <v>1.25</v>
          </cell>
          <cell r="AT10" t="str">
            <v>2°</v>
          </cell>
          <cell r="AU10">
            <v>8</v>
          </cell>
          <cell r="AV10" t="str">
            <v>PLATA</v>
          </cell>
        </row>
        <row r="12">
          <cell r="B12" t="str">
            <v>Acevedo Bibiloni, Juan Carlos</v>
          </cell>
          <cell r="C12"/>
          <cell r="D12"/>
          <cell r="E12"/>
          <cell r="F12"/>
          <cell r="G12"/>
          <cell r="H12"/>
          <cell r="I12" t="str">
            <v>√</v>
          </cell>
          <cell r="J12"/>
          <cell r="K12"/>
          <cell r="L12" t="str">
            <v>√</v>
          </cell>
          <cell r="M12"/>
          <cell r="N12"/>
          <cell r="O12" t="str">
            <v>√</v>
          </cell>
          <cell r="P12"/>
          <cell r="Q12"/>
          <cell r="R12" t="str">
            <v>√</v>
          </cell>
          <cell r="S12"/>
          <cell r="T12"/>
          <cell r="U12" t="str">
            <v>√</v>
          </cell>
          <cell r="V12"/>
          <cell r="W12"/>
          <cell r="X12" t="str">
            <v>0</v>
          </cell>
          <cell r="Y12" t="str">
            <v>0</v>
          </cell>
          <cell r="Z12" t="str">
            <v>0</v>
          </cell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>
            <v>1.2</v>
          </cell>
          <cell r="AT12" t="str">
            <v>4°</v>
          </cell>
          <cell r="AU12">
            <v>5</v>
          </cell>
          <cell r="AV12"/>
        </row>
        <row r="13">
          <cell r="B13" t="str">
            <v>Callegari Botteri, Óscar Augusto Pedro Justino</v>
          </cell>
          <cell r="C13"/>
          <cell r="D13"/>
          <cell r="E13"/>
          <cell r="F13"/>
          <cell r="G13"/>
          <cell r="H13"/>
          <cell r="I13" t="str">
            <v>√</v>
          </cell>
          <cell r="J13"/>
          <cell r="K13"/>
          <cell r="L13" t="str">
            <v>√</v>
          </cell>
          <cell r="M13"/>
          <cell r="N13"/>
          <cell r="O13" t="str">
            <v>√</v>
          </cell>
          <cell r="P13"/>
          <cell r="Q13"/>
          <cell r="R13" t="str">
            <v>√</v>
          </cell>
          <cell r="S13"/>
          <cell r="T13"/>
          <cell r="U13">
            <v>0</v>
          </cell>
          <cell r="V13" t="str">
            <v>√</v>
          </cell>
          <cell r="W13"/>
          <cell r="X13">
            <v>0</v>
          </cell>
          <cell r="Y13">
            <v>0</v>
          </cell>
          <cell r="Z13" t="str">
            <v>√</v>
          </cell>
          <cell r="AA13">
            <v>0</v>
          </cell>
          <cell r="AB13">
            <v>0</v>
          </cell>
          <cell r="AC13">
            <v>0</v>
          </cell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>
            <v>1.25</v>
          </cell>
          <cell r="AT13" t="str">
            <v>3°</v>
          </cell>
          <cell r="AU13">
            <v>6</v>
          </cell>
          <cell r="AV13" t="str">
            <v>BRONCE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/>
          <cell r="P15"/>
          <cell r="Q15"/>
          <cell r="R15"/>
          <cell r="S15"/>
          <cell r="T15"/>
          <cell r="U15"/>
          <cell r="V15"/>
          <cell r="W15"/>
          <cell r="X15"/>
          <cell r="Y15"/>
          <cell r="Z15"/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/>
          <cell r="AT15"/>
          <cell r="AU15">
            <v>0</v>
          </cell>
          <cell r="AV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  <cell r="P16"/>
          <cell r="Q16"/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/>
          <cell r="AT16"/>
          <cell r="AU16">
            <v>0</v>
          </cell>
          <cell r="AV16"/>
        </row>
        <row r="18">
          <cell r="B18" t="str">
            <v>Machicado Zamalloa, Miguel Alfredo</v>
          </cell>
          <cell r="C18"/>
          <cell r="D18"/>
          <cell r="E18"/>
          <cell r="F18"/>
          <cell r="G18"/>
          <cell r="H18"/>
          <cell r="I18" t="str">
            <v>√</v>
          </cell>
          <cell r="J18"/>
          <cell r="K18"/>
          <cell r="L18" t="str">
            <v>√</v>
          </cell>
          <cell r="M18"/>
          <cell r="N18"/>
          <cell r="O18" t="str">
            <v>√</v>
          </cell>
          <cell r="P18"/>
          <cell r="Q18"/>
          <cell r="R18" t="str">
            <v>√</v>
          </cell>
          <cell r="S18"/>
          <cell r="T18"/>
          <cell r="U18">
            <v>0</v>
          </cell>
          <cell r="V18" t="str">
            <v>√</v>
          </cell>
          <cell r="W18"/>
          <cell r="X18">
            <v>0</v>
          </cell>
          <cell r="Y18">
            <v>0</v>
          </cell>
          <cell r="Z18">
            <v>0</v>
          </cell>
          <cell r="AA18"/>
          <cell r="AB18"/>
          <cell r="AC18"/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>
            <v>1.2</v>
          </cell>
          <cell r="AT18" t="str">
            <v>5°</v>
          </cell>
          <cell r="AU18">
            <v>4</v>
          </cell>
          <cell r="AV18"/>
        </row>
        <row r="19">
          <cell r="B19" t="str">
            <v>Quijano Rodríguez, Luis Hernán</v>
          </cell>
          <cell r="C19"/>
          <cell r="D19"/>
          <cell r="E19"/>
          <cell r="F19"/>
          <cell r="G19"/>
          <cell r="H19"/>
          <cell r="I19" t="str">
            <v>√</v>
          </cell>
          <cell r="J19"/>
          <cell r="K19"/>
          <cell r="L19">
            <v>0</v>
          </cell>
          <cell r="M19" t="str">
            <v>√</v>
          </cell>
          <cell r="N19"/>
          <cell r="O19" t="str">
            <v>√</v>
          </cell>
          <cell r="P19"/>
          <cell r="Q19"/>
          <cell r="R19">
            <v>0</v>
          </cell>
          <cell r="S19">
            <v>0</v>
          </cell>
          <cell r="T19">
            <v>0</v>
          </cell>
          <cell r="U19"/>
          <cell r="V19"/>
          <cell r="W19"/>
          <cell r="X19"/>
          <cell r="Y19"/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>
            <v>1.1000000000000001</v>
          </cell>
          <cell r="AT19" t="str">
            <v>6°</v>
          </cell>
          <cell r="AU19">
            <v>3</v>
          </cell>
          <cell r="AV19"/>
        </row>
      </sheetData>
      <sheetData sheetId="3" refreshError="1">
        <row r="9">
          <cell r="B9" t="str">
            <v xml:space="preserve">López Cuellar, Oscar Alfredo </v>
          </cell>
          <cell r="C9" t="str">
            <v>P</v>
          </cell>
          <cell r="D9"/>
          <cell r="E9"/>
          <cell r="F9" t="str">
            <v>P</v>
          </cell>
          <cell r="G9"/>
          <cell r="H9"/>
          <cell r="I9" t="str">
            <v>P</v>
          </cell>
          <cell r="J9"/>
          <cell r="K9"/>
          <cell r="L9" t="str">
            <v>P</v>
          </cell>
          <cell r="M9"/>
          <cell r="N9"/>
          <cell r="O9" t="str">
            <v>P</v>
          </cell>
          <cell r="P9"/>
          <cell r="Q9"/>
          <cell r="R9" t="str">
            <v>√</v>
          </cell>
          <cell r="S9"/>
          <cell r="T9"/>
          <cell r="U9" t="str">
            <v>√</v>
          </cell>
          <cell r="V9"/>
          <cell r="W9"/>
          <cell r="X9" t="str">
            <v>√</v>
          </cell>
          <cell r="Y9"/>
          <cell r="Z9"/>
          <cell r="AA9">
            <v>0</v>
          </cell>
          <cell r="AB9">
            <v>0</v>
          </cell>
          <cell r="AC9">
            <v>0</v>
          </cell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>
            <v>1.25</v>
          </cell>
          <cell r="AT9" t="str">
            <v>3°</v>
          </cell>
          <cell r="AU9">
            <v>6</v>
          </cell>
          <cell r="AV9" t="str">
            <v>BRONCE</v>
          </cell>
        </row>
        <row r="10">
          <cell r="B10" t="str">
            <v>Martínez Enriquez, Luis Roberto</v>
          </cell>
          <cell r="C10" t="str">
            <v>√</v>
          </cell>
          <cell r="D10"/>
          <cell r="E10"/>
          <cell r="F10" t="str">
            <v>√</v>
          </cell>
          <cell r="G10"/>
          <cell r="H10"/>
          <cell r="I10"/>
          <cell r="J10"/>
          <cell r="K10"/>
          <cell r="L10" t="str">
            <v>√</v>
          </cell>
          <cell r="M10"/>
          <cell r="N10"/>
          <cell r="O10" t="str">
            <v>√</v>
          </cell>
          <cell r="P10"/>
          <cell r="Q10"/>
          <cell r="R10" t="str">
            <v>√</v>
          </cell>
          <cell r="S10"/>
          <cell r="T10"/>
          <cell r="U10" t="str">
            <v>√</v>
          </cell>
          <cell r="V10"/>
          <cell r="W10"/>
          <cell r="X10">
            <v>0</v>
          </cell>
          <cell r="Y10">
            <v>0</v>
          </cell>
          <cell r="Z10" t="str">
            <v>√</v>
          </cell>
          <cell r="AA10">
            <v>0</v>
          </cell>
          <cell r="AB10" t="str">
            <v>√</v>
          </cell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>
            <v>1.3</v>
          </cell>
          <cell r="AT10" t="str">
            <v>2°</v>
          </cell>
          <cell r="AU10">
            <v>8</v>
          </cell>
          <cell r="AV10" t="str">
            <v>PLATA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  <sheetName val="Hoja1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Torres Infante, Raúl Luis</v>
          </cell>
          <cell r="C7"/>
          <cell r="D7"/>
          <cell r="E7"/>
          <cell r="F7"/>
          <cell r="G7"/>
          <cell r="H7"/>
          <cell r="I7">
            <v>9.156250000000001E-4</v>
          </cell>
          <cell r="J7"/>
          <cell r="K7"/>
          <cell r="L7"/>
          <cell r="M7"/>
          <cell r="N7"/>
          <cell r="O7">
            <v>10</v>
          </cell>
          <cell r="P7" t="str">
            <v>1°</v>
          </cell>
          <cell r="V7" t="str">
            <v>ORO</v>
          </cell>
        </row>
        <row r="8">
          <cell r="B8" t="str">
            <v>Valderrama Bielich, Adolfo Adriano</v>
          </cell>
          <cell r="C8"/>
          <cell r="D8"/>
          <cell r="E8"/>
          <cell r="F8"/>
          <cell r="G8"/>
          <cell r="H8"/>
          <cell r="I8">
            <v>1.0718749999999999E-3</v>
          </cell>
          <cell r="J8"/>
          <cell r="K8"/>
          <cell r="L8"/>
          <cell r="M8"/>
          <cell r="N8"/>
          <cell r="O8">
            <v>4</v>
          </cell>
          <cell r="P8" t="str">
            <v>5°</v>
          </cell>
          <cell r="V8"/>
        </row>
        <row r="10">
          <cell r="B10" t="str">
            <v>Casas Aphesteguy, Luis Guillermo</v>
          </cell>
          <cell r="C10"/>
          <cell r="D10"/>
          <cell r="E10"/>
          <cell r="F10"/>
          <cell r="G10"/>
          <cell r="H10"/>
          <cell r="I10">
            <v>9.9386574074074069E-4</v>
          </cell>
          <cell r="J10"/>
          <cell r="K10"/>
          <cell r="L10"/>
          <cell r="M10"/>
          <cell r="N10"/>
          <cell r="O10">
            <v>5</v>
          </cell>
          <cell r="P10" t="str">
            <v>4°</v>
          </cell>
          <cell r="V10"/>
        </row>
        <row r="11">
          <cell r="B11" t="str">
            <v>Bertetti Carazas, Juan Alberto</v>
          </cell>
          <cell r="C11"/>
          <cell r="D11"/>
          <cell r="E11"/>
          <cell r="F11"/>
          <cell r="G11"/>
          <cell r="H11"/>
          <cell r="I11" t="str">
            <v>FALSA PARTIDA</v>
          </cell>
          <cell r="J11"/>
          <cell r="K11"/>
          <cell r="L11"/>
          <cell r="M11"/>
          <cell r="N11"/>
          <cell r="O11"/>
          <cell r="P11"/>
          <cell r="V11"/>
        </row>
        <row r="13">
          <cell r="B13" t="str">
            <v>Adrianzen Ramírez, Hernán</v>
          </cell>
          <cell r="C13"/>
          <cell r="D13"/>
          <cell r="E13"/>
          <cell r="F13"/>
          <cell r="G13"/>
          <cell r="H13"/>
          <cell r="I13">
            <v>1.1562499999999999E-3</v>
          </cell>
          <cell r="J13"/>
          <cell r="K13"/>
          <cell r="L13"/>
          <cell r="M13"/>
          <cell r="N13"/>
          <cell r="O13">
            <v>3</v>
          </cell>
          <cell r="P13" t="str">
            <v>6°</v>
          </cell>
          <cell r="V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/>
          <cell r="V14"/>
        </row>
        <row r="16">
          <cell r="B16" t="str">
            <v>Qwistgaard Suárez, José Manuel</v>
          </cell>
          <cell r="C16"/>
          <cell r="D16"/>
          <cell r="E16"/>
          <cell r="F16"/>
          <cell r="G16"/>
          <cell r="H16"/>
          <cell r="I16">
            <v>9.7349537037037033E-4</v>
          </cell>
          <cell r="J16"/>
          <cell r="K16"/>
          <cell r="L16"/>
          <cell r="M16"/>
          <cell r="N16"/>
          <cell r="O16">
            <v>6</v>
          </cell>
          <cell r="P16" t="str">
            <v>3°</v>
          </cell>
          <cell r="V16" t="str">
            <v>BRONCE</v>
          </cell>
        </row>
        <row r="17">
          <cell r="B17" t="str">
            <v>Colome Eleno, Marco Antonio</v>
          </cell>
          <cell r="C17"/>
          <cell r="D17"/>
          <cell r="E17"/>
          <cell r="F17"/>
          <cell r="G17"/>
          <cell r="H17"/>
          <cell r="I17">
            <v>9.3819444444444451E-4</v>
          </cell>
          <cell r="J17"/>
          <cell r="K17"/>
          <cell r="L17"/>
          <cell r="M17"/>
          <cell r="N17"/>
          <cell r="O17">
            <v>8</v>
          </cell>
          <cell r="P17" t="str">
            <v>2°</v>
          </cell>
          <cell r="V17" t="str">
            <v>PLATA</v>
          </cell>
        </row>
      </sheetData>
      <sheetData sheetId="4" refreshError="1">
        <row r="7">
          <cell r="B7" t="str">
            <v xml:space="preserve">Velasco Puycan, Luis Martín </v>
          </cell>
          <cell r="C7"/>
          <cell r="D7"/>
          <cell r="E7"/>
          <cell r="F7"/>
          <cell r="G7"/>
          <cell r="H7"/>
          <cell r="I7">
            <v>8.6481481481481489E-4</v>
          </cell>
          <cell r="J7"/>
          <cell r="K7"/>
          <cell r="L7"/>
          <cell r="M7"/>
          <cell r="N7"/>
          <cell r="O7">
            <v>8</v>
          </cell>
          <cell r="P7" t="str">
            <v>2°</v>
          </cell>
          <cell r="V7" t="str">
            <v>PLATA</v>
          </cell>
        </row>
        <row r="8">
          <cell r="B8" t="str">
            <v>Revilla Pino, Pedro César Augusto</v>
          </cell>
          <cell r="C8"/>
          <cell r="D8"/>
          <cell r="E8"/>
          <cell r="F8"/>
          <cell r="G8"/>
          <cell r="H8"/>
          <cell r="I8">
            <v>8.821759259259259E-4</v>
          </cell>
          <cell r="J8"/>
          <cell r="K8"/>
          <cell r="L8"/>
          <cell r="M8"/>
          <cell r="N8"/>
          <cell r="O8">
            <v>4</v>
          </cell>
          <cell r="P8" t="str">
            <v>5°</v>
          </cell>
          <cell r="V8"/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>
        <row r="8">
          <cell r="B8" t="str">
            <v>Raborg Pfeennig, Ronald Augusto</v>
          </cell>
          <cell r="C8" t="str">
            <v>NULO</v>
          </cell>
          <cell r="I8">
            <v>23.48</v>
          </cell>
          <cell r="O8">
            <v>26.38</v>
          </cell>
          <cell r="U8">
            <v>26.38</v>
          </cell>
          <cell r="AA8" t="str">
            <v>2°</v>
          </cell>
          <cell r="AG8">
            <v>8</v>
          </cell>
          <cell r="AH8"/>
          <cell r="AI8"/>
          <cell r="AJ8"/>
          <cell r="AK8"/>
          <cell r="AL8"/>
          <cell r="AM8" t="str">
            <v>PLATA</v>
          </cell>
        </row>
        <row r="9">
          <cell r="B9" t="str">
            <v>Hurtado La Rosa, Francisco Jorge</v>
          </cell>
          <cell r="C9">
            <v>27.32</v>
          </cell>
          <cell r="I9">
            <v>27.94</v>
          </cell>
          <cell r="O9" t="str">
            <v>NULO</v>
          </cell>
          <cell r="U9">
            <v>27.94</v>
          </cell>
          <cell r="AA9" t="str">
            <v>1°</v>
          </cell>
          <cell r="AG9">
            <v>10</v>
          </cell>
          <cell r="AH9"/>
          <cell r="AI9"/>
          <cell r="AJ9"/>
          <cell r="AK9"/>
          <cell r="AL9"/>
          <cell r="AM9" t="str">
            <v>ORO</v>
          </cell>
        </row>
        <row r="11">
          <cell r="B11" t="str">
            <v>Mendoza Valencia, Felipe Augusto</v>
          </cell>
          <cell r="C11">
            <v>21</v>
          </cell>
          <cell r="I11" t="str">
            <v>NULO</v>
          </cell>
          <cell r="O11">
            <v>18.329999999999998</v>
          </cell>
          <cell r="U11">
            <v>21</v>
          </cell>
          <cell r="AA11" t="str">
            <v>5°</v>
          </cell>
          <cell r="AG11">
            <v>4</v>
          </cell>
          <cell r="AH11"/>
          <cell r="AI11"/>
          <cell r="AJ11"/>
          <cell r="AK11"/>
          <cell r="AL11"/>
          <cell r="AM11"/>
        </row>
        <row r="12">
          <cell r="B12" t="str">
            <v>Gálvez Escobar, Miguel Alberto</v>
          </cell>
          <cell r="C12">
            <v>17.97</v>
          </cell>
          <cell r="I12">
            <v>17.5</v>
          </cell>
          <cell r="O12">
            <v>16.579999999999998</v>
          </cell>
          <cell r="U12">
            <v>17.97</v>
          </cell>
          <cell r="AA12" t="str">
            <v>7°</v>
          </cell>
          <cell r="AG12">
            <v>2</v>
          </cell>
          <cell r="AH12"/>
          <cell r="AI12"/>
          <cell r="AJ12"/>
          <cell r="AK12"/>
          <cell r="AL12"/>
          <cell r="AM12"/>
        </row>
        <row r="14">
          <cell r="B14" t="str">
            <v>Miranda Otoya, Luis Antonio</v>
          </cell>
          <cell r="C14">
            <v>26.32</v>
          </cell>
          <cell r="I14" t="str">
            <v>NULO</v>
          </cell>
          <cell r="O14">
            <v>24.09</v>
          </cell>
          <cell r="U14">
            <v>26.32</v>
          </cell>
          <cell r="AA14" t="str">
            <v>3°</v>
          </cell>
          <cell r="AG14">
            <v>6</v>
          </cell>
          <cell r="AH14"/>
          <cell r="AI14"/>
          <cell r="AJ14"/>
          <cell r="AK14"/>
          <cell r="AL14"/>
          <cell r="AM14" t="str">
            <v>BRONCE</v>
          </cell>
        </row>
        <row r="15">
          <cell r="B15" t="str">
            <v>Adrianzen Ramírez, Hernán</v>
          </cell>
          <cell r="C15">
            <v>15.82</v>
          </cell>
          <cell r="I15">
            <v>14.47</v>
          </cell>
          <cell r="O15">
            <v>15.14</v>
          </cell>
          <cell r="U15">
            <v>15.82</v>
          </cell>
          <cell r="AA15" t="str">
            <v>8°</v>
          </cell>
          <cell r="AG15">
            <v>1</v>
          </cell>
          <cell r="AH15"/>
          <cell r="AI15"/>
          <cell r="AJ15"/>
          <cell r="AK15"/>
          <cell r="AL15"/>
          <cell r="AM15"/>
        </row>
        <row r="17">
          <cell r="B17" t="str">
            <v>Almeida Pereyra, Miguel Hugo</v>
          </cell>
          <cell r="C17">
            <v>17.25</v>
          </cell>
          <cell r="I17">
            <v>16.760000000000002</v>
          </cell>
          <cell r="O17">
            <v>18.649999999999999</v>
          </cell>
          <cell r="U17">
            <v>18.649999999999999</v>
          </cell>
          <cell r="AA17" t="str">
            <v>6°</v>
          </cell>
          <cell r="AG17">
            <v>3</v>
          </cell>
          <cell r="AH17"/>
          <cell r="AI17"/>
          <cell r="AJ17"/>
          <cell r="AK17"/>
          <cell r="AL17"/>
          <cell r="AM17"/>
        </row>
        <row r="18">
          <cell r="B18" t="str">
            <v>Chiappe Gutiérrez, Iván Martín</v>
          </cell>
          <cell r="C18">
            <v>21.79</v>
          </cell>
          <cell r="I18" t="str">
            <v>NULO</v>
          </cell>
          <cell r="O18">
            <v>17.899999999999999</v>
          </cell>
          <cell r="U18">
            <v>21.79</v>
          </cell>
          <cell r="AA18" t="str">
            <v>4°</v>
          </cell>
          <cell r="AG18">
            <v>5</v>
          </cell>
          <cell r="AH18"/>
          <cell r="AI18"/>
          <cell r="AJ18"/>
          <cell r="AK18"/>
          <cell r="AL18"/>
          <cell r="AM18"/>
        </row>
      </sheetData>
      <sheetData sheetId="3" refreshError="1">
        <row r="8">
          <cell r="B8" t="str">
            <v xml:space="preserve">Ferro Vásquez, Carlos  </v>
          </cell>
          <cell r="C8">
            <v>25.72</v>
          </cell>
          <cell r="I8">
            <v>25.3</v>
          </cell>
          <cell r="O8">
            <v>26.1</v>
          </cell>
          <cell r="U8">
            <v>26.1</v>
          </cell>
          <cell r="AA8" t="str">
            <v>3°</v>
          </cell>
          <cell r="AG8">
            <v>6</v>
          </cell>
          <cell r="AH8"/>
          <cell r="AI8"/>
          <cell r="AJ8"/>
          <cell r="AK8"/>
          <cell r="AL8"/>
          <cell r="AM8" t="str">
            <v>BRONCE</v>
          </cell>
        </row>
        <row r="9">
          <cell r="B9" t="str">
            <v>Martínez Enriquez, Luis Roberto</v>
          </cell>
          <cell r="C9">
            <v>26.36</v>
          </cell>
          <cell r="I9">
            <v>26.41</v>
          </cell>
          <cell r="O9" t="str">
            <v>NULO</v>
          </cell>
          <cell r="U9">
            <v>26.41</v>
          </cell>
          <cell r="AA9" t="str">
            <v>2°</v>
          </cell>
          <cell r="AG9">
            <v>8</v>
          </cell>
          <cell r="AH9"/>
          <cell r="AI9"/>
          <cell r="AJ9"/>
          <cell r="AK9"/>
          <cell r="AL9"/>
          <cell r="AM9" t="str">
            <v>PLATA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>
        <row r="8">
          <cell r="B8" t="str">
            <v>Negrón de Vivero, Miguel Eduardo</v>
          </cell>
          <cell r="C8">
            <v>3.55</v>
          </cell>
          <cell r="I8">
            <v>3.6</v>
          </cell>
          <cell r="O8" t="str">
            <v>NULO</v>
          </cell>
          <cell r="U8">
            <v>3.6</v>
          </cell>
          <cell r="AA8" t="str">
            <v>2°</v>
          </cell>
          <cell r="AG8">
            <v>8</v>
          </cell>
          <cell r="AH8"/>
          <cell r="AI8"/>
          <cell r="AJ8"/>
          <cell r="AK8"/>
          <cell r="AL8"/>
          <cell r="AM8" t="str">
            <v>PLATA</v>
          </cell>
        </row>
        <row r="9">
          <cell r="B9" t="str">
            <v>Raborg Pfeennig, Ronald Augusto</v>
          </cell>
          <cell r="C9">
            <v>3.62</v>
          </cell>
          <cell r="I9">
            <v>3.49</v>
          </cell>
          <cell r="U9">
            <v>3.62</v>
          </cell>
          <cell r="AA9" t="str">
            <v>1°</v>
          </cell>
          <cell r="AG9">
            <v>10</v>
          </cell>
          <cell r="AH9"/>
          <cell r="AI9"/>
          <cell r="AJ9"/>
          <cell r="AK9"/>
          <cell r="AL9"/>
          <cell r="AM9" t="str">
            <v>ORO</v>
          </cell>
        </row>
        <row r="11">
          <cell r="B11" t="str">
            <v>Callegari Botteri, Óscar Augusto Pedro Justino</v>
          </cell>
          <cell r="C11">
            <v>3.37</v>
          </cell>
          <cell r="I11">
            <v>3.15</v>
          </cell>
          <cell r="O11">
            <v>3.33</v>
          </cell>
          <cell r="U11">
            <v>3.37</v>
          </cell>
          <cell r="AA11" t="str">
            <v>3°</v>
          </cell>
          <cell r="AG11">
            <v>6</v>
          </cell>
          <cell r="AH11"/>
          <cell r="AI11"/>
          <cell r="AJ11"/>
          <cell r="AK11"/>
          <cell r="AL11"/>
          <cell r="AM11" t="str">
            <v>BRONCE</v>
          </cell>
        </row>
        <row r="12">
          <cell r="B12" t="str">
            <v>Ojeda Del Arco Tang, Ugo Dagoberto</v>
          </cell>
          <cell r="C12">
            <v>3</v>
          </cell>
          <cell r="I12">
            <v>3.31</v>
          </cell>
          <cell r="U12">
            <v>3.31</v>
          </cell>
          <cell r="AA12" t="str">
            <v>5°</v>
          </cell>
          <cell r="AG12">
            <v>4</v>
          </cell>
          <cell r="AH12"/>
          <cell r="AI12"/>
          <cell r="AJ12"/>
          <cell r="AK12"/>
          <cell r="AL12"/>
          <cell r="AM12"/>
        </row>
        <row r="14">
          <cell r="B14"/>
          <cell r="C14"/>
          <cell r="I14"/>
          <cell r="O14"/>
          <cell r="U14"/>
          <cell r="AA14"/>
          <cell r="AG14">
            <v>0</v>
          </cell>
          <cell r="AH14"/>
          <cell r="AI14"/>
          <cell r="AJ14"/>
          <cell r="AK14"/>
          <cell r="AL14"/>
          <cell r="AM14"/>
        </row>
        <row r="15">
          <cell r="B15"/>
          <cell r="C15"/>
          <cell r="I15"/>
          <cell r="U15"/>
          <cell r="AA15"/>
          <cell r="AG15">
            <v>0</v>
          </cell>
          <cell r="AH15"/>
          <cell r="AI15"/>
          <cell r="AJ15"/>
          <cell r="AK15"/>
          <cell r="AL15"/>
          <cell r="AM15"/>
        </row>
        <row r="17">
          <cell r="B17" t="str">
            <v>Qwistgaard Suárez, José Manuel</v>
          </cell>
          <cell r="C17">
            <v>2.95</v>
          </cell>
          <cell r="I17">
            <v>2.78</v>
          </cell>
          <cell r="O17">
            <v>3.35</v>
          </cell>
          <cell r="U17">
            <v>3.35</v>
          </cell>
          <cell r="AA17" t="str">
            <v>4°</v>
          </cell>
          <cell r="AG17">
            <v>5</v>
          </cell>
          <cell r="AH17"/>
          <cell r="AI17"/>
          <cell r="AJ17"/>
          <cell r="AK17"/>
          <cell r="AL17"/>
          <cell r="AM17"/>
        </row>
        <row r="18">
          <cell r="B18" t="str">
            <v>Colome Eleno, Marco Antonio</v>
          </cell>
          <cell r="C18">
            <v>2.83</v>
          </cell>
          <cell r="I18">
            <v>2.95</v>
          </cell>
          <cell r="U18">
            <v>2.95</v>
          </cell>
          <cell r="AA18" t="str">
            <v>6°</v>
          </cell>
          <cell r="AG18">
            <v>3</v>
          </cell>
          <cell r="AH18"/>
          <cell r="AI18"/>
          <cell r="AJ18"/>
          <cell r="AK18"/>
          <cell r="AL18"/>
          <cell r="AM18"/>
        </row>
      </sheetData>
      <sheetData sheetId="3" refreshError="1">
        <row r="8">
          <cell r="B8" t="str">
            <v>Martínez Enriquez, Luis Roberto</v>
          </cell>
          <cell r="C8">
            <v>4.2</v>
          </cell>
          <cell r="I8">
            <v>4.08</v>
          </cell>
          <cell r="O8" t="str">
            <v>NULO</v>
          </cell>
          <cell r="U8">
            <v>4.2</v>
          </cell>
          <cell r="AA8" t="str">
            <v>1°</v>
          </cell>
          <cell r="AG8">
            <v>10</v>
          </cell>
          <cell r="AH8"/>
          <cell r="AI8"/>
          <cell r="AJ8"/>
          <cell r="AK8"/>
          <cell r="AL8"/>
          <cell r="AM8" t="str">
            <v>ORO</v>
          </cell>
        </row>
        <row r="9">
          <cell r="B9" t="str">
            <v xml:space="preserve">Narro Lavi, Carlos Alberto </v>
          </cell>
          <cell r="C9">
            <v>4.07</v>
          </cell>
          <cell r="I9">
            <v>3.85</v>
          </cell>
          <cell r="U9">
            <v>4.07</v>
          </cell>
          <cell r="AA9" t="str">
            <v>3°</v>
          </cell>
          <cell r="AG9">
            <v>6</v>
          </cell>
          <cell r="AH9"/>
          <cell r="AI9"/>
          <cell r="AJ9"/>
          <cell r="AK9"/>
          <cell r="AL9"/>
          <cell r="AM9" t="str">
            <v>BRONCE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Torres Infante, Raúl Luis</v>
          </cell>
          <cell r="C7">
            <v>1</v>
          </cell>
          <cell r="D7"/>
          <cell r="E7"/>
          <cell r="F7"/>
          <cell r="G7"/>
          <cell r="H7"/>
          <cell r="I7">
            <v>4.6701388888888886E-3</v>
          </cell>
          <cell r="J7"/>
          <cell r="K7"/>
          <cell r="L7"/>
          <cell r="M7"/>
          <cell r="N7"/>
          <cell r="O7">
            <v>6</v>
          </cell>
          <cell r="P7" t="str">
            <v>3°</v>
          </cell>
          <cell r="V7" t="str">
            <v>BRONCE</v>
          </cell>
        </row>
        <row r="8">
          <cell r="B8" t="str">
            <v>Mena Ramírez, Miguel Humberto</v>
          </cell>
          <cell r="C8">
            <v>2</v>
          </cell>
          <cell r="D8"/>
          <cell r="E8"/>
          <cell r="F8"/>
          <cell r="G8"/>
          <cell r="H8"/>
          <cell r="I8">
            <v>4.6666666666666671E-3</v>
          </cell>
          <cell r="J8"/>
          <cell r="K8"/>
          <cell r="L8"/>
          <cell r="M8"/>
          <cell r="N8"/>
          <cell r="O8">
            <v>8</v>
          </cell>
          <cell r="P8" t="str">
            <v>2°</v>
          </cell>
          <cell r="V8" t="str">
            <v>PLATA</v>
          </cell>
        </row>
        <row r="10">
          <cell r="B10" t="str">
            <v>Bertetti Carazas, Juan Alberto</v>
          </cell>
          <cell r="C10">
            <v>3</v>
          </cell>
          <cell r="D10"/>
          <cell r="E10"/>
          <cell r="F10"/>
          <cell r="G10"/>
          <cell r="H10"/>
          <cell r="I10">
            <v>4.5486111111111109E-3</v>
          </cell>
          <cell r="J10"/>
          <cell r="K10"/>
          <cell r="L10"/>
          <cell r="M10"/>
          <cell r="N10"/>
          <cell r="O10">
            <v>10</v>
          </cell>
          <cell r="P10" t="str">
            <v>1°</v>
          </cell>
          <cell r="V10" t="str">
            <v>ORO</v>
          </cell>
        </row>
        <row r="11">
          <cell r="B11" t="str">
            <v>Alejos Cueva, Favio Enrique</v>
          </cell>
          <cell r="C11">
            <v>4</v>
          </cell>
          <cell r="D11"/>
          <cell r="E11"/>
          <cell r="F11"/>
          <cell r="G11"/>
          <cell r="H11"/>
          <cell r="I11">
            <v>5.0462962962962961E-3</v>
          </cell>
          <cell r="J11"/>
          <cell r="K11"/>
          <cell r="L11"/>
          <cell r="M11"/>
          <cell r="N11"/>
          <cell r="O11">
            <v>5</v>
          </cell>
          <cell r="P11" t="str">
            <v>4°</v>
          </cell>
          <cell r="V11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>
            <v>0</v>
          </cell>
          <cell r="P13"/>
          <cell r="V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>
            <v>0</v>
          </cell>
          <cell r="P14"/>
          <cell r="V14"/>
        </row>
        <row r="16">
          <cell r="B16" t="str">
            <v>Quijano Rodríguez, Luis Hernán</v>
          </cell>
          <cell r="C16">
            <v>5</v>
          </cell>
          <cell r="D16"/>
          <cell r="E16"/>
          <cell r="F16"/>
          <cell r="G16"/>
          <cell r="H16"/>
          <cell r="I16">
            <v>5.5555555555555558E-3</v>
          </cell>
          <cell r="J16"/>
          <cell r="K16"/>
          <cell r="L16"/>
          <cell r="M16"/>
          <cell r="N16"/>
          <cell r="O16">
            <v>4</v>
          </cell>
          <cell r="P16" t="str">
            <v>5°</v>
          </cell>
          <cell r="V16"/>
        </row>
        <row r="17">
          <cell r="B17" t="str">
            <v>Qwistgaard Suárez, José Manuel</v>
          </cell>
          <cell r="C17">
            <v>6</v>
          </cell>
          <cell r="D17"/>
          <cell r="E17"/>
          <cell r="F17"/>
          <cell r="G17"/>
          <cell r="H17"/>
          <cell r="I17">
            <v>5.8680555555555543E-3</v>
          </cell>
          <cell r="J17"/>
          <cell r="K17"/>
          <cell r="L17"/>
          <cell r="M17"/>
          <cell r="N17"/>
          <cell r="O17">
            <v>3</v>
          </cell>
          <cell r="P17" t="str">
            <v>6°</v>
          </cell>
          <cell r="V17"/>
        </row>
      </sheetData>
      <sheetData sheetId="4" refreshError="1">
        <row r="7">
          <cell r="B7" t="str">
            <v xml:space="preserve">Velasco Puycan, Luis Martín </v>
          </cell>
          <cell r="C7">
            <v>1</v>
          </cell>
          <cell r="D7"/>
          <cell r="E7"/>
          <cell r="F7"/>
          <cell r="G7"/>
          <cell r="H7"/>
          <cell r="I7">
            <v>4.1898148148148146E-3</v>
          </cell>
          <cell r="J7"/>
          <cell r="K7"/>
          <cell r="L7"/>
          <cell r="M7"/>
          <cell r="N7"/>
          <cell r="O7">
            <v>8</v>
          </cell>
          <cell r="P7" t="str">
            <v>2°</v>
          </cell>
          <cell r="V7" t="str">
            <v>PLATA</v>
          </cell>
        </row>
        <row r="8">
          <cell r="B8" t="str">
            <v>Revilla Pino, Pedro César Augusto</v>
          </cell>
          <cell r="C8">
            <v>2</v>
          </cell>
          <cell r="D8"/>
          <cell r="E8"/>
          <cell r="F8"/>
          <cell r="G8"/>
          <cell r="H8"/>
          <cell r="I8">
            <v>4.3055555555555555E-3</v>
          </cell>
          <cell r="J8"/>
          <cell r="K8"/>
          <cell r="L8"/>
          <cell r="M8"/>
          <cell r="N8"/>
          <cell r="O8">
            <v>6</v>
          </cell>
          <cell r="P8" t="str">
            <v>3°</v>
          </cell>
          <cell r="V8" t="str">
            <v>BRONCE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/>
      <sheetData sheetId="3" refreshError="1">
        <row r="8">
          <cell r="B8" t="str">
            <v>Raborg Pfeennig, Ronald Augusto</v>
          </cell>
          <cell r="C8">
            <v>9.64</v>
          </cell>
          <cell r="I8">
            <v>10.35</v>
          </cell>
          <cell r="O8" t="str">
            <v>NULO</v>
          </cell>
          <cell r="U8">
            <v>10.35</v>
          </cell>
          <cell r="AA8" t="str">
            <v>1°</v>
          </cell>
          <cell r="AG8">
            <v>10</v>
          </cell>
          <cell r="AH8"/>
          <cell r="AI8"/>
          <cell r="AJ8"/>
          <cell r="AK8"/>
          <cell r="AL8"/>
          <cell r="AM8" t="str">
            <v>ORO</v>
          </cell>
        </row>
        <row r="9">
          <cell r="B9" t="str">
            <v>Valderrama Bielich, Adolfo Adriano</v>
          </cell>
          <cell r="C9">
            <v>8.1999999999999993</v>
          </cell>
          <cell r="I9">
            <v>8.19</v>
          </cell>
          <cell r="O9">
            <v>8.49</v>
          </cell>
          <cell r="U9">
            <v>8.49</v>
          </cell>
          <cell r="AA9" t="str">
            <v>2°</v>
          </cell>
          <cell r="AG9">
            <v>8</v>
          </cell>
          <cell r="AH9"/>
          <cell r="AI9"/>
          <cell r="AJ9"/>
          <cell r="AK9"/>
          <cell r="AL9"/>
          <cell r="AM9" t="str">
            <v>PLATA</v>
          </cell>
        </row>
        <row r="11">
          <cell r="B11" t="str">
            <v>Mendoza Valencia, Felipe Augusto</v>
          </cell>
          <cell r="C11" t="str">
            <v>NULO</v>
          </cell>
          <cell r="I11">
            <v>7.3</v>
          </cell>
          <cell r="O11">
            <v>7.39</v>
          </cell>
          <cell r="U11">
            <v>7.39</v>
          </cell>
          <cell r="AA11" t="str">
            <v>6°</v>
          </cell>
          <cell r="AG11">
            <v>3</v>
          </cell>
          <cell r="AH11"/>
          <cell r="AI11"/>
          <cell r="AJ11"/>
          <cell r="AK11"/>
          <cell r="AL11"/>
          <cell r="AM11"/>
        </row>
        <row r="12">
          <cell r="B12" t="str">
            <v>Ramírez Urueta, Óscar Alfredo</v>
          </cell>
          <cell r="C12">
            <v>7.65</v>
          </cell>
          <cell r="I12">
            <v>7.66</v>
          </cell>
          <cell r="O12">
            <v>6.98</v>
          </cell>
          <cell r="U12">
            <v>7.66</v>
          </cell>
          <cell r="AA12" t="str">
            <v>4°</v>
          </cell>
          <cell r="AG12">
            <v>5</v>
          </cell>
          <cell r="AH12"/>
          <cell r="AI12"/>
          <cell r="AJ12"/>
          <cell r="AK12"/>
          <cell r="AL12"/>
          <cell r="AM12"/>
        </row>
        <row r="14">
          <cell r="B14"/>
          <cell r="C14"/>
          <cell r="I14"/>
          <cell r="O14"/>
          <cell r="U14"/>
          <cell r="AA14"/>
          <cell r="AG14">
            <v>0</v>
          </cell>
          <cell r="AH14"/>
          <cell r="AI14"/>
          <cell r="AJ14"/>
          <cell r="AK14"/>
          <cell r="AL14"/>
          <cell r="AM14"/>
        </row>
        <row r="15">
          <cell r="B15"/>
          <cell r="C15"/>
          <cell r="I15"/>
          <cell r="O15"/>
          <cell r="U15"/>
          <cell r="AA15"/>
          <cell r="AG15">
            <v>0</v>
          </cell>
          <cell r="AH15"/>
          <cell r="AI15"/>
          <cell r="AJ15"/>
          <cell r="AK15"/>
          <cell r="AL15"/>
          <cell r="AM15"/>
        </row>
        <row r="17">
          <cell r="B17" t="str">
            <v>Chiappe Gutiérrez, Iván Martín</v>
          </cell>
          <cell r="C17">
            <v>8.42</v>
          </cell>
          <cell r="I17">
            <v>8.1</v>
          </cell>
          <cell r="O17">
            <v>8.27</v>
          </cell>
          <cell r="U17">
            <v>8.42</v>
          </cell>
          <cell r="AA17" t="str">
            <v>3°</v>
          </cell>
          <cell r="AG17">
            <v>6</v>
          </cell>
          <cell r="AH17"/>
          <cell r="AI17"/>
          <cell r="AJ17"/>
          <cell r="AK17"/>
          <cell r="AL17"/>
          <cell r="AM17" t="str">
            <v>BRONCE</v>
          </cell>
        </row>
        <row r="18">
          <cell r="B18" t="str">
            <v>Salazar Vilela, Carlos Elías</v>
          </cell>
          <cell r="C18">
            <v>6.93</v>
          </cell>
          <cell r="I18">
            <v>7.38</v>
          </cell>
          <cell r="O18">
            <v>7.55</v>
          </cell>
          <cell r="U18">
            <v>7.55</v>
          </cell>
          <cell r="AA18" t="str">
            <v>5°</v>
          </cell>
          <cell r="AG18">
            <v>4</v>
          </cell>
          <cell r="AH18"/>
          <cell r="AI18"/>
          <cell r="AJ18"/>
          <cell r="AK18"/>
          <cell r="AL18"/>
          <cell r="AM18"/>
        </row>
      </sheetData>
      <sheetData sheetId="4" refreshError="1">
        <row r="8">
          <cell r="B8" t="str">
            <v xml:space="preserve">Osorio Villanueva, Freddy Braulio </v>
          </cell>
          <cell r="C8">
            <v>9.39</v>
          </cell>
          <cell r="I8">
            <v>9.26</v>
          </cell>
          <cell r="O8">
            <v>9.42</v>
          </cell>
          <cell r="U8">
            <v>9.42</v>
          </cell>
          <cell r="AA8" t="str">
            <v>5°</v>
          </cell>
          <cell r="AG8">
            <v>4</v>
          </cell>
          <cell r="AH8"/>
          <cell r="AI8"/>
          <cell r="AJ8"/>
          <cell r="AK8"/>
          <cell r="AL8"/>
          <cell r="AM8"/>
        </row>
        <row r="9">
          <cell r="B9" t="str">
            <v>Martínez Enriquez, Luis Roberto</v>
          </cell>
          <cell r="C9">
            <v>9.86</v>
          </cell>
          <cell r="I9">
            <v>9.51</v>
          </cell>
          <cell r="O9">
            <v>10.14</v>
          </cell>
          <cell r="U9">
            <v>10.14</v>
          </cell>
          <cell r="AA9" t="str">
            <v>1°</v>
          </cell>
          <cell r="AG9">
            <v>10</v>
          </cell>
          <cell r="AH9"/>
          <cell r="AI9"/>
          <cell r="AJ9"/>
          <cell r="AK9"/>
          <cell r="AL9"/>
          <cell r="AM9" t="str">
            <v>ORO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 Categoría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Valderrama Bielich, Adolfo Adriano</v>
          </cell>
          <cell r="C7">
            <v>2</v>
          </cell>
          <cell r="D7"/>
          <cell r="E7"/>
          <cell r="F7"/>
          <cell r="G7"/>
          <cell r="H7"/>
          <cell r="I7">
            <v>8.611111111111111E-4</v>
          </cell>
          <cell r="O7">
            <v>16</v>
          </cell>
          <cell r="P7" t="str">
            <v>2°</v>
          </cell>
          <cell r="V7" t="str">
            <v>PLATA</v>
          </cell>
        </row>
        <row r="8">
          <cell r="B8" t="str">
            <v>Torres Infante, Raúl Luis</v>
          </cell>
          <cell r="C8"/>
          <cell r="D8"/>
          <cell r="E8"/>
          <cell r="F8"/>
          <cell r="G8"/>
          <cell r="H8"/>
        </row>
        <row r="9">
          <cell r="B9" t="str">
            <v>Cotrina Alvarado, Róger Luis</v>
          </cell>
          <cell r="C9"/>
          <cell r="D9"/>
          <cell r="E9"/>
          <cell r="F9"/>
          <cell r="G9"/>
          <cell r="H9"/>
        </row>
        <row r="10">
          <cell r="B10" t="str">
            <v>Raborg Pfeennig, Ronald Augusto</v>
          </cell>
          <cell r="C10"/>
          <cell r="D10"/>
          <cell r="E10"/>
          <cell r="F10"/>
          <cell r="G10"/>
          <cell r="H10"/>
        </row>
        <row r="11">
          <cell r="B11" t="str">
            <v>Casas Aphesteguy, Luis Guillermo</v>
          </cell>
          <cell r="C11">
            <v>4</v>
          </cell>
          <cell r="D11"/>
          <cell r="E11"/>
          <cell r="F11"/>
          <cell r="G11"/>
          <cell r="H11"/>
          <cell r="I11">
            <v>7.9085648148148147E-4</v>
          </cell>
          <cell r="J11"/>
          <cell r="K11"/>
          <cell r="L11"/>
          <cell r="M11"/>
          <cell r="N11"/>
          <cell r="O11">
            <v>20</v>
          </cell>
          <cell r="P11" t="str">
            <v>1°</v>
          </cell>
          <cell r="V11" t="str">
            <v>ORO</v>
          </cell>
        </row>
        <row r="12">
          <cell r="B12" t="str">
            <v>Bertetti Carazas, Juan Alberto</v>
          </cell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B13" t="str">
            <v>Ugarte de Souza, Andrés Ignacio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B14" t="str">
            <v>Túpac Yupanqui Pérez, Demetrio Darío</v>
          </cell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  <cell r="L15"/>
          <cell r="M15"/>
          <cell r="N15"/>
          <cell r="O15">
            <v>0</v>
          </cell>
          <cell r="P15"/>
          <cell r="V15"/>
        </row>
        <row r="16">
          <cell r="B16"/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B17"/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B18"/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B19" t="str">
            <v>Arróspide Aliaga, Alfonso David</v>
          </cell>
          <cell r="C19">
            <v>3</v>
          </cell>
          <cell r="D19"/>
          <cell r="E19"/>
          <cell r="F19"/>
          <cell r="G19"/>
          <cell r="H19"/>
          <cell r="I19">
            <v>8.7291666666666681E-4</v>
          </cell>
          <cell r="J19"/>
          <cell r="K19"/>
          <cell r="L19"/>
          <cell r="M19"/>
          <cell r="N19"/>
          <cell r="O19">
            <v>12</v>
          </cell>
          <cell r="P19" t="str">
            <v>3°</v>
          </cell>
          <cell r="V19" t="str">
            <v>BRONCE</v>
          </cell>
        </row>
        <row r="20">
          <cell r="B20" t="str">
            <v>Vivas Acuña, Juan Hernán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B21" t="str">
            <v>Quijano Rodríguez, Luis Hernán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B22" t="str">
            <v>Qwistgaard Suárez, José Manuel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</sheetData>
      <sheetData sheetId="4" refreshError="1">
        <row r="7">
          <cell r="B7" t="str">
            <v>Revilla Pino, Pedro César Augusto</v>
          </cell>
          <cell r="C7">
            <v>5</v>
          </cell>
          <cell r="D7"/>
          <cell r="E7"/>
          <cell r="F7"/>
          <cell r="G7"/>
          <cell r="H7"/>
          <cell r="I7">
            <v>7.1145833333333337E-4</v>
          </cell>
          <cell r="O7">
            <v>12</v>
          </cell>
          <cell r="P7" t="str">
            <v>3°</v>
          </cell>
          <cell r="V7" t="str">
            <v>BRONCE</v>
          </cell>
        </row>
        <row r="8">
          <cell r="B8" t="str">
            <v xml:space="preserve">Nole Miranda, Miguel Fernando </v>
          </cell>
          <cell r="C8"/>
          <cell r="D8"/>
          <cell r="E8"/>
          <cell r="F8"/>
          <cell r="G8"/>
          <cell r="H8"/>
        </row>
        <row r="9">
          <cell r="B9" t="str">
            <v xml:space="preserve">Velasco Puycan, Luis Martín </v>
          </cell>
          <cell r="C9"/>
          <cell r="D9"/>
          <cell r="E9"/>
          <cell r="F9"/>
          <cell r="G9"/>
          <cell r="H9"/>
        </row>
        <row r="10">
          <cell r="B10" t="str">
            <v xml:space="preserve">Osorio Villanueva, Freddy Braulio </v>
          </cell>
          <cell r="C10"/>
          <cell r="D10"/>
          <cell r="E10"/>
          <cell r="F10"/>
          <cell r="G10"/>
          <cell r="H10"/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8">
          <cell r="B8" t="str">
            <v>Cueva Abanto, Bernardino Alfonso</v>
          </cell>
        </row>
      </sheetData>
      <sheetData sheetId="1">
        <row r="8">
          <cell r="B8" t="str">
            <v>Ramírez Sánchez, Walter León</v>
          </cell>
        </row>
      </sheetData>
      <sheetData sheetId="2">
        <row r="8">
          <cell r="B8" t="str">
            <v>Castellano Masías, Pedro</v>
          </cell>
          <cell r="C8">
            <v>12.2</v>
          </cell>
          <cell r="I8" t="str">
            <v>NULO</v>
          </cell>
          <cell r="O8">
            <v>14.84</v>
          </cell>
          <cell r="U8">
            <v>14.84</v>
          </cell>
          <cell r="AA8" t="str">
            <v>7°</v>
          </cell>
          <cell r="AG8">
            <v>2</v>
          </cell>
          <cell r="AH8"/>
          <cell r="AI8"/>
          <cell r="AJ8"/>
          <cell r="AK8"/>
          <cell r="AL8"/>
          <cell r="AM8"/>
        </row>
        <row r="9">
          <cell r="B9" t="str">
            <v>Matallana Rose, Juan Daniel</v>
          </cell>
          <cell r="C9">
            <v>13.56</v>
          </cell>
          <cell r="I9" t="str">
            <v>NULO</v>
          </cell>
          <cell r="O9" t="str">
            <v>RETIRÓ</v>
          </cell>
          <cell r="U9">
            <v>13.56</v>
          </cell>
          <cell r="AA9" t="str">
            <v>8°</v>
          </cell>
          <cell r="AG9">
            <v>1</v>
          </cell>
          <cell r="AM9"/>
        </row>
        <row r="11">
          <cell r="B11" t="str">
            <v>Miranda Otoya, Luis Antonio</v>
          </cell>
          <cell r="C11">
            <v>27.41</v>
          </cell>
          <cell r="I11">
            <v>26.88</v>
          </cell>
          <cell r="O11">
            <v>27.49</v>
          </cell>
          <cell r="U11">
            <v>27.49</v>
          </cell>
          <cell r="AA11" t="str">
            <v>2°</v>
          </cell>
          <cell r="AG11">
            <v>8</v>
          </cell>
          <cell r="AM11" t="str">
            <v>PLATA</v>
          </cell>
        </row>
        <row r="12">
          <cell r="B12" t="str">
            <v>Chumpitazi Mogollon, César Augusto</v>
          </cell>
          <cell r="C12">
            <v>16.489999999999998</v>
          </cell>
          <cell r="I12">
            <v>19.54</v>
          </cell>
          <cell r="O12">
            <v>18.18</v>
          </cell>
          <cell r="U12">
            <v>19.54</v>
          </cell>
          <cell r="AA12" t="str">
            <v>5°</v>
          </cell>
          <cell r="AG12">
            <v>4</v>
          </cell>
          <cell r="AM12"/>
        </row>
        <row r="14">
          <cell r="B14" t="str">
            <v>Machicado Zamalloa, Miguel Alfredo</v>
          </cell>
          <cell r="C14">
            <v>18.82</v>
          </cell>
          <cell r="I14">
            <v>19.78</v>
          </cell>
          <cell r="O14">
            <v>20.59</v>
          </cell>
          <cell r="U14">
            <v>20.59</v>
          </cell>
          <cell r="AA14" t="str">
            <v>4°</v>
          </cell>
          <cell r="AG14">
            <v>5</v>
          </cell>
          <cell r="AM14"/>
        </row>
        <row r="15">
          <cell r="B15" t="str">
            <v>Salinas López, Angel Edgardo</v>
          </cell>
          <cell r="C15">
            <v>16.489999999999998</v>
          </cell>
          <cell r="I15" t="str">
            <v>NULO</v>
          </cell>
          <cell r="O15">
            <v>17.260000000000002</v>
          </cell>
          <cell r="U15">
            <v>17.260000000000002</v>
          </cell>
          <cell r="AA15" t="str">
            <v>6°</v>
          </cell>
          <cell r="AG15">
            <v>3</v>
          </cell>
          <cell r="AM15"/>
        </row>
        <row r="17">
          <cell r="B17" t="str">
            <v>Salas Goyanes, Isaac Carlos Manuel</v>
          </cell>
          <cell r="C17">
            <v>21.6</v>
          </cell>
          <cell r="I17">
            <v>19.649999999999999</v>
          </cell>
          <cell r="O17" t="str">
            <v>NULO</v>
          </cell>
          <cell r="U17">
            <v>21.6</v>
          </cell>
          <cell r="AA17" t="str">
            <v>3°</v>
          </cell>
          <cell r="AG17">
            <v>6</v>
          </cell>
          <cell r="AM17" t="str">
            <v>BRONCE</v>
          </cell>
        </row>
        <row r="18">
          <cell r="B18" t="str">
            <v>Martínez Enriquez, Luis Roberto</v>
          </cell>
          <cell r="C18">
            <v>36.270000000000003</v>
          </cell>
          <cell r="I18">
            <v>36.03</v>
          </cell>
          <cell r="O18">
            <v>34.200000000000003</v>
          </cell>
          <cell r="U18">
            <v>36.270000000000003</v>
          </cell>
          <cell r="AA18" t="str">
            <v>1°</v>
          </cell>
          <cell r="AG18">
            <v>10</v>
          </cell>
          <cell r="AM18" t="str">
            <v>ORO</v>
          </cell>
        </row>
      </sheetData>
      <sheetData sheetId="3">
        <row r="8">
          <cell r="B8" t="str">
            <v xml:space="preserve">Magaraci Camacho, Fernando Ricardo </v>
          </cell>
        </row>
      </sheetData>
      <sheetData sheetId="4">
        <row r="8">
          <cell r="B8" t="str">
            <v>Gonzales Johnson, Eduardo A.</v>
          </cell>
        </row>
      </sheetData>
      <sheetData sheetId="5">
        <row r="8">
          <cell r="B8" t="str">
            <v>Julcamoro Baez, Henry</v>
          </cell>
        </row>
      </sheetData>
      <sheetData sheetId="6">
        <row r="8">
          <cell r="B8" t="str">
            <v>Bejarano Maza, Marcos Roberto</v>
          </cell>
        </row>
      </sheetData>
      <sheetData sheetId="7">
        <row r="8">
          <cell r="B8"/>
        </row>
      </sheetData>
      <sheetData sheetId="8">
        <row r="8">
          <cell r="B8" t="str">
            <v>Castillo Obregon, Roberto Alfredo</v>
          </cell>
        </row>
      </sheetData>
      <sheetData sheetId="9">
        <row r="8">
          <cell r="B8"/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rados"/>
      <sheetName val="Categoría II"/>
      <sheetName val="Categoría III"/>
      <sheetName val="Categoría IV"/>
      <sheetName val="Categoría V"/>
      <sheetName val="Categoría VI"/>
      <sheetName val="Categoría VII"/>
      <sheetName val="Categoría VIII"/>
      <sheetName val="Categoría IX"/>
      <sheetName val="Categoría X"/>
      <sheetName val="Categoría XI"/>
      <sheetName val="Categoría XII"/>
      <sheetName val="Hoja1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Torres Infante, Raúl Luis</v>
          </cell>
          <cell r="C7">
            <v>40</v>
          </cell>
          <cell r="D7">
            <v>9.4907407407407406E-3</v>
          </cell>
          <cell r="E7"/>
          <cell r="F7"/>
          <cell r="G7"/>
          <cell r="H7"/>
          <cell r="I7"/>
          <cell r="J7">
            <v>10</v>
          </cell>
          <cell r="L7" t="str">
            <v>1°</v>
          </cell>
          <cell r="R7" t="str">
            <v>ORO</v>
          </cell>
        </row>
        <row r="8">
          <cell r="B8" t="str">
            <v>Mena Ramírez, Miguel Humberto</v>
          </cell>
          <cell r="C8">
            <v>41</v>
          </cell>
          <cell r="D8">
            <v>9.7453703703703713E-3</v>
          </cell>
          <cell r="E8"/>
          <cell r="F8"/>
          <cell r="G8"/>
          <cell r="H8"/>
          <cell r="I8"/>
          <cell r="J8">
            <v>8</v>
          </cell>
          <cell r="L8" t="str">
            <v>2°</v>
          </cell>
          <cell r="R8" t="str">
            <v>PLATA</v>
          </cell>
        </row>
        <row r="10">
          <cell r="B10" t="str">
            <v>Alejos Cueva, Favio Enrique</v>
          </cell>
          <cell r="C10">
            <v>42</v>
          </cell>
          <cell r="D10">
            <v>1.0185185185185184E-2</v>
          </cell>
          <cell r="E10"/>
          <cell r="F10"/>
          <cell r="G10"/>
          <cell r="H10"/>
          <cell r="I10"/>
          <cell r="J10">
            <v>5</v>
          </cell>
          <cell r="L10" t="str">
            <v>4°</v>
          </cell>
          <cell r="R10"/>
        </row>
        <row r="11">
          <cell r="B11" t="str">
            <v>Gálvez Escobar, Miguel Alberto</v>
          </cell>
          <cell r="C11">
            <v>43</v>
          </cell>
          <cell r="D11">
            <v>9.8148148148148144E-3</v>
          </cell>
          <cell r="E11"/>
          <cell r="F11"/>
          <cell r="G11"/>
          <cell r="H11"/>
          <cell r="I11"/>
          <cell r="J11">
            <v>6</v>
          </cell>
          <cell r="L11" t="str">
            <v>3°</v>
          </cell>
          <cell r="R11" t="str">
            <v>BRONCE</v>
          </cell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L13"/>
          <cell r="R13"/>
        </row>
        <row r="14">
          <cell r="B14"/>
          <cell r="C14"/>
          <cell r="D14"/>
          <cell r="E14"/>
          <cell r="F14"/>
          <cell r="G14"/>
          <cell r="H14"/>
          <cell r="I14"/>
          <cell r="J14"/>
          <cell r="L14"/>
          <cell r="R14"/>
        </row>
        <row r="16">
          <cell r="B16" t="str">
            <v>Vivas Acuña, Juan Hernán</v>
          </cell>
          <cell r="C16">
            <v>46</v>
          </cell>
          <cell r="D16">
            <v>1.1736111111111109E-2</v>
          </cell>
          <cell r="E16"/>
          <cell r="F16"/>
          <cell r="G16"/>
          <cell r="H16"/>
          <cell r="I16"/>
          <cell r="J16">
            <v>3</v>
          </cell>
          <cell r="L16" t="str">
            <v>6°</v>
          </cell>
          <cell r="R16"/>
        </row>
        <row r="17">
          <cell r="B17" t="str">
            <v>Quijano Rodríguez, Luis Hernán</v>
          </cell>
          <cell r="C17">
            <v>47</v>
          </cell>
          <cell r="D17">
            <v>1.1712962962962965E-2</v>
          </cell>
          <cell r="E17"/>
          <cell r="F17"/>
          <cell r="G17"/>
          <cell r="H17"/>
          <cell r="I17"/>
          <cell r="J17">
            <v>4</v>
          </cell>
          <cell r="L17" t="str">
            <v>5°</v>
          </cell>
          <cell r="R17"/>
        </row>
      </sheetData>
      <sheetData sheetId="4" refreshError="1">
        <row r="7">
          <cell r="B7" t="str">
            <v>Revilla Pino, Pedro César Augusto</v>
          </cell>
          <cell r="C7">
            <v>50</v>
          </cell>
          <cell r="D7">
            <v>9.0509259259259258E-3</v>
          </cell>
          <cell r="E7"/>
          <cell r="F7"/>
          <cell r="G7"/>
          <cell r="H7"/>
          <cell r="I7"/>
          <cell r="J7">
            <v>6</v>
          </cell>
          <cell r="L7" t="str">
            <v>3°</v>
          </cell>
          <cell r="R7" t="str">
            <v>BRONCE</v>
          </cell>
        </row>
        <row r="8">
          <cell r="B8" t="str">
            <v xml:space="preserve">Ramírez Sosa, Pablo Enrique </v>
          </cell>
          <cell r="C8">
            <v>51</v>
          </cell>
          <cell r="D8">
            <v>1.1076388888888887E-2</v>
          </cell>
          <cell r="E8"/>
          <cell r="F8"/>
          <cell r="G8"/>
          <cell r="H8"/>
          <cell r="I8"/>
          <cell r="J8">
            <v>3</v>
          </cell>
          <cell r="L8" t="str">
            <v>6°</v>
          </cell>
          <cell r="R8"/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9">
          <cell r="B9" t="str">
            <v>Loureiro Venero, Armando Alfonso</v>
          </cell>
        </row>
      </sheetData>
      <sheetData sheetId="1">
        <row r="9">
          <cell r="B9" t="str">
            <v>Banda Quintana, Augusto José</v>
          </cell>
        </row>
      </sheetData>
      <sheetData sheetId="2">
        <row r="9">
          <cell r="B9" t="str">
            <v>Matallana Rose, Juan Daniel</v>
          </cell>
          <cell r="C9" t="str">
            <v>P</v>
          </cell>
          <cell r="D9"/>
          <cell r="E9"/>
          <cell r="F9" t="str">
            <v>P</v>
          </cell>
          <cell r="G9"/>
          <cell r="H9"/>
          <cell r="I9" t="str">
            <v>P</v>
          </cell>
          <cell r="J9"/>
          <cell r="K9"/>
          <cell r="L9" t="str">
            <v>P</v>
          </cell>
          <cell r="M9"/>
          <cell r="N9"/>
          <cell r="O9" t="str">
            <v>O</v>
          </cell>
          <cell r="P9" t="str">
            <v>O</v>
          </cell>
          <cell r="Q9" t="str">
            <v>O</v>
          </cell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  <cell r="AN9"/>
          <cell r="AO9"/>
          <cell r="AP9"/>
          <cell r="AQ9"/>
          <cell r="AR9"/>
          <cell r="AS9"/>
          <cell r="AT9"/>
          <cell r="AU9">
            <v>0</v>
          </cell>
          <cell r="AV9"/>
        </row>
        <row r="10">
          <cell r="B10" t="str">
            <v>Ugarte de Souza, Andrés Ignacio</v>
          </cell>
          <cell r="C10" t="str">
            <v>X</v>
          </cell>
          <cell r="D10"/>
          <cell r="E10"/>
          <cell r="F10" t="str">
            <v>X</v>
          </cell>
          <cell r="G10"/>
          <cell r="H10"/>
          <cell r="I10" t="str">
            <v>O</v>
          </cell>
          <cell r="J10" t="str">
            <v>O</v>
          </cell>
          <cell r="K10" t="str">
            <v>X</v>
          </cell>
          <cell r="L10" t="str">
            <v>O</v>
          </cell>
          <cell r="M10" t="str">
            <v>O</v>
          </cell>
          <cell r="N10" t="str">
            <v>X</v>
          </cell>
          <cell r="O10" t="str">
            <v>X</v>
          </cell>
          <cell r="P10"/>
          <cell r="Q10"/>
          <cell r="R10" t="str">
            <v>O</v>
          </cell>
          <cell r="S10" t="str">
            <v>X</v>
          </cell>
          <cell r="T10"/>
          <cell r="U10" t="str">
            <v>O</v>
          </cell>
          <cell r="V10" t="str">
            <v>O</v>
          </cell>
          <cell r="W10" t="str">
            <v>O</v>
          </cell>
          <cell r="X10"/>
          <cell r="Y10"/>
          <cell r="Z10"/>
          <cell r="AA10"/>
          <cell r="AB10"/>
          <cell r="AC10"/>
          <cell r="AD10"/>
          <cell r="AE10"/>
          <cell r="AF10"/>
          <cell r="AG10"/>
          <cell r="AH10"/>
          <cell r="AI10"/>
          <cell r="AJ10"/>
          <cell r="AK10"/>
          <cell r="AL10"/>
          <cell r="AM10"/>
          <cell r="AN10"/>
          <cell r="AO10"/>
          <cell r="AP10"/>
          <cell r="AQ10"/>
          <cell r="AR10"/>
          <cell r="AS10">
            <v>1.1499999999999999</v>
          </cell>
          <cell r="AT10" t="str">
            <v>4°</v>
          </cell>
          <cell r="AU10">
            <v>5</v>
          </cell>
          <cell r="AV10"/>
        </row>
        <row r="12">
          <cell r="B12" t="str">
            <v>Chamochumbi Cabanillas, Oscar Enrique</v>
          </cell>
          <cell r="C12" t="str">
            <v>X</v>
          </cell>
          <cell r="D12"/>
          <cell r="E12"/>
          <cell r="F12" t="str">
            <v>X</v>
          </cell>
          <cell r="G12"/>
          <cell r="H12"/>
          <cell r="I12" t="str">
            <v>O</v>
          </cell>
          <cell r="J12" t="str">
            <v>X</v>
          </cell>
          <cell r="K12"/>
          <cell r="L12" t="str">
            <v>O</v>
          </cell>
          <cell r="M12" t="str">
            <v>O</v>
          </cell>
          <cell r="N12" t="str">
            <v>X</v>
          </cell>
          <cell r="O12" t="str">
            <v>X</v>
          </cell>
          <cell r="P12"/>
          <cell r="Q12"/>
          <cell r="R12" t="str">
            <v>O</v>
          </cell>
          <cell r="S12" t="str">
            <v>O</v>
          </cell>
          <cell r="T12" t="str">
            <v>O</v>
          </cell>
          <cell r="U12"/>
          <cell r="V12"/>
          <cell r="W12"/>
          <cell r="X12"/>
          <cell r="Y12"/>
          <cell r="Z12"/>
          <cell r="AA12"/>
          <cell r="AB12"/>
          <cell r="AC12"/>
          <cell r="AD12"/>
          <cell r="AE12"/>
          <cell r="AF12"/>
          <cell r="AG12"/>
          <cell r="AH12"/>
          <cell r="AI12"/>
          <cell r="AJ12"/>
          <cell r="AK12"/>
          <cell r="AL12"/>
          <cell r="AM12"/>
          <cell r="AN12"/>
          <cell r="AO12"/>
          <cell r="AP12"/>
          <cell r="AQ12"/>
          <cell r="AR12"/>
          <cell r="AS12">
            <v>1.1000000000000001</v>
          </cell>
          <cell r="AT12" t="str">
            <v>5°</v>
          </cell>
          <cell r="AU12">
            <v>4</v>
          </cell>
          <cell r="AV12"/>
        </row>
        <row r="13">
          <cell r="B13" t="str">
            <v>Chumpitazi Mogollon, César Augusto</v>
          </cell>
          <cell r="C13" t="str">
            <v>O</v>
          </cell>
          <cell r="D13" t="str">
            <v>O</v>
          </cell>
          <cell r="E13" t="str">
            <v>X</v>
          </cell>
          <cell r="F13" t="str">
            <v>O</v>
          </cell>
          <cell r="G13" t="str">
            <v>X</v>
          </cell>
          <cell r="H13"/>
          <cell r="I13" t="str">
            <v>O</v>
          </cell>
          <cell r="J13" t="str">
            <v>O</v>
          </cell>
          <cell r="K13" t="str">
            <v>X</v>
          </cell>
          <cell r="L13" t="str">
            <v>O</v>
          </cell>
          <cell r="M13" t="str">
            <v>O</v>
          </cell>
          <cell r="N13" t="str">
            <v>X</v>
          </cell>
          <cell r="O13" t="str">
            <v>O</v>
          </cell>
          <cell r="P13" t="str">
            <v>O</v>
          </cell>
          <cell r="Q13" t="str">
            <v>O</v>
          </cell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  <cell r="AN13"/>
          <cell r="AO13"/>
          <cell r="AP13"/>
          <cell r="AQ13"/>
          <cell r="AR13"/>
          <cell r="AS13">
            <v>1.05</v>
          </cell>
          <cell r="AT13" t="str">
            <v>7°</v>
          </cell>
          <cell r="AU13">
            <v>2</v>
          </cell>
          <cell r="AV13"/>
        </row>
        <row r="15">
          <cell r="B15" t="str">
            <v>Machicado Zamalloa, Miguel Alfredo</v>
          </cell>
          <cell r="C15" t="str">
            <v>X</v>
          </cell>
          <cell r="D15"/>
          <cell r="E15"/>
          <cell r="F15" t="str">
            <v>X</v>
          </cell>
          <cell r="G15"/>
          <cell r="H15"/>
          <cell r="I15" t="str">
            <v>X</v>
          </cell>
          <cell r="J15"/>
          <cell r="K15"/>
          <cell r="L15" t="str">
            <v>X</v>
          </cell>
          <cell r="M15"/>
          <cell r="N15"/>
          <cell r="O15" t="str">
            <v>X</v>
          </cell>
          <cell r="P15"/>
          <cell r="Q15"/>
          <cell r="R15" t="str">
            <v>X</v>
          </cell>
          <cell r="S15"/>
          <cell r="T15"/>
          <cell r="U15" t="str">
            <v>X</v>
          </cell>
          <cell r="V15"/>
          <cell r="W15"/>
          <cell r="X15" t="str">
            <v>O</v>
          </cell>
          <cell r="Y15" t="str">
            <v>O</v>
          </cell>
          <cell r="Z15" t="str">
            <v>O</v>
          </cell>
          <cell r="AA15"/>
          <cell r="AB15"/>
          <cell r="AC15"/>
          <cell r="AD15"/>
          <cell r="AE15"/>
          <cell r="AF15"/>
          <cell r="AG15"/>
          <cell r="AH15"/>
          <cell r="AI15"/>
          <cell r="AJ15"/>
          <cell r="AK15"/>
          <cell r="AL15"/>
          <cell r="AM15"/>
          <cell r="AN15"/>
          <cell r="AO15"/>
          <cell r="AP15"/>
          <cell r="AQ15"/>
          <cell r="AR15"/>
          <cell r="AS15">
            <v>1.2</v>
          </cell>
          <cell r="AT15" t="str">
            <v>3°</v>
          </cell>
          <cell r="AU15">
            <v>6</v>
          </cell>
          <cell r="AV15" t="str">
            <v>BRONCE</v>
          </cell>
        </row>
        <row r="16">
          <cell r="B16" t="str">
            <v>Quijano Rodríguez, Luis Hernán</v>
          </cell>
          <cell r="C16" t="str">
            <v>X</v>
          </cell>
          <cell r="D16"/>
          <cell r="E16"/>
          <cell r="F16" t="str">
            <v>X</v>
          </cell>
          <cell r="G16"/>
          <cell r="H16"/>
          <cell r="I16" t="str">
            <v>X</v>
          </cell>
          <cell r="J16"/>
          <cell r="K16"/>
          <cell r="L16" t="str">
            <v>X</v>
          </cell>
          <cell r="M16"/>
          <cell r="N16"/>
          <cell r="O16" t="str">
            <v>O</v>
          </cell>
          <cell r="P16" t="str">
            <v>O</v>
          </cell>
          <cell r="Q16" t="str">
            <v>O</v>
          </cell>
          <cell r="R16"/>
          <cell r="S16"/>
          <cell r="T16"/>
          <cell r="U16"/>
          <cell r="V16"/>
          <cell r="W16"/>
          <cell r="X16"/>
          <cell r="Y16"/>
          <cell r="Z16"/>
          <cell r="AA16"/>
          <cell r="AB16"/>
          <cell r="AC16"/>
          <cell r="AD16"/>
          <cell r="AE16"/>
          <cell r="AF16"/>
          <cell r="AG16"/>
          <cell r="AH16"/>
          <cell r="AI16"/>
          <cell r="AJ16"/>
          <cell r="AK16"/>
          <cell r="AL16"/>
          <cell r="AM16"/>
          <cell r="AN16"/>
          <cell r="AO16"/>
          <cell r="AP16"/>
          <cell r="AQ16"/>
          <cell r="AR16"/>
          <cell r="AS16">
            <v>1.05</v>
          </cell>
          <cell r="AT16" t="str">
            <v>6°</v>
          </cell>
          <cell r="AU16">
            <v>3</v>
          </cell>
          <cell r="AV16"/>
        </row>
        <row r="18">
          <cell r="B18" t="str">
            <v xml:space="preserve">López Cuellar, Oscar Alfredo </v>
          </cell>
          <cell r="C18" t="str">
            <v>P</v>
          </cell>
          <cell r="D18"/>
          <cell r="E18"/>
          <cell r="F18" t="str">
            <v>P</v>
          </cell>
          <cell r="G18"/>
          <cell r="H18"/>
          <cell r="I18" t="str">
            <v>P</v>
          </cell>
          <cell r="J18"/>
          <cell r="K18"/>
          <cell r="L18" t="str">
            <v>P</v>
          </cell>
          <cell r="M18"/>
          <cell r="N18"/>
          <cell r="O18" t="str">
            <v>P</v>
          </cell>
          <cell r="P18"/>
          <cell r="Q18"/>
          <cell r="R18" t="str">
            <v>X</v>
          </cell>
          <cell r="S18"/>
          <cell r="T18"/>
          <cell r="U18" t="str">
            <v>X</v>
          </cell>
          <cell r="V18"/>
          <cell r="W18"/>
          <cell r="X18" t="str">
            <v>O</v>
          </cell>
          <cell r="Y18" t="str">
            <v>X</v>
          </cell>
          <cell r="Z18"/>
          <cell r="AA18" t="str">
            <v>O</v>
          </cell>
          <cell r="AB18" t="str">
            <v>O</v>
          </cell>
          <cell r="AC18" t="str">
            <v>O</v>
          </cell>
          <cell r="AD18"/>
          <cell r="AE18"/>
          <cell r="AF18"/>
          <cell r="AG18"/>
          <cell r="AH18"/>
          <cell r="AI18"/>
          <cell r="AJ18"/>
          <cell r="AK18"/>
          <cell r="AL18"/>
          <cell r="AM18"/>
          <cell r="AN18"/>
          <cell r="AO18"/>
          <cell r="AP18"/>
          <cell r="AQ18"/>
          <cell r="AR18"/>
          <cell r="AS18">
            <v>1.25</v>
          </cell>
          <cell r="AT18" t="str">
            <v>2°</v>
          </cell>
          <cell r="AU18">
            <v>8</v>
          </cell>
          <cell r="AV18" t="str">
            <v>PLATA</v>
          </cell>
        </row>
        <row r="19">
          <cell r="B19" t="str">
            <v>Martínez Enriquez, Luis Roberto</v>
          </cell>
          <cell r="C19" t="str">
            <v>X</v>
          </cell>
          <cell r="D19"/>
          <cell r="E19"/>
          <cell r="F19" t="str">
            <v>X</v>
          </cell>
          <cell r="G19"/>
          <cell r="H19"/>
          <cell r="I19" t="str">
            <v>X</v>
          </cell>
          <cell r="J19"/>
          <cell r="K19"/>
          <cell r="L19" t="str">
            <v>X</v>
          </cell>
          <cell r="M19"/>
          <cell r="N19"/>
          <cell r="O19" t="str">
            <v>X</v>
          </cell>
          <cell r="P19"/>
          <cell r="Q19"/>
          <cell r="R19" t="str">
            <v>X</v>
          </cell>
          <cell r="S19"/>
          <cell r="T19"/>
          <cell r="U19" t="str">
            <v>X</v>
          </cell>
          <cell r="V19"/>
          <cell r="W19"/>
          <cell r="X19" t="str">
            <v>O</v>
          </cell>
          <cell r="Y19" t="str">
            <v>X</v>
          </cell>
          <cell r="Z19"/>
          <cell r="AA19"/>
          <cell r="AB19"/>
          <cell r="AC19"/>
          <cell r="AD19"/>
          <cell r="AE19"/>
          <cell r="AF19"/>
          <cell r="AG19"/>
          <cell r="AH19"/>
          <cell r="AI19"/>
          <cell r="AJ19"/>
          <cell r="AK19"/>
          <cell r="AL19"/>
          <cell r="AM19"/>
          <cell r="AN19"/>
          <cell r="AO19"/>
          <cell r="AP19"/>
          <cell r="AQ19"/>
          <cell r="AR19"/>
          <cell r="AS19">
            <v>1.25</v>
          </cell>
          <cell r="AT19" t="str">
            <v>1°</v>
          </cell>
          <cell r="AU19">
            <v>10</v>
          </cell>
          <cell r="AV19" t="str">
            <v>ORO</v>
          </cell>
        </row>
      </sheetData>
      <sheetData sheetId="3">
        <row r="9">
          <cell r="B9" t="str">
            <v xml:space="preserve">Magaraci Camacho, Fernando Ricardo </v>
          </cell>
        </row>
      </sheetData>
      <sheetData sheetId="4">
        <row r="9">
          <cell r="B9" t="str">
            <v>Duboc Allison, Juan Carguin</v>
          </cell>
        </row>
      </sheetData>
      <sheetData sheetId="5">
        <row r="9">
          <cell r="B9" t="str">
            <v>Mayer Díaz, Charles Frank</v>
          </cell>
        </row>
      </sheetData>
      <sheetData sheetId="6">
        <row r="9">
          <cell r="B9" t="str">
            <v>Gutiérrez Villafuerte, Julio Gustavo</v>
          </cell>
        </row>
      </sheetData>
      <sheetData sheetId="7">
        <row r="9">
          <cell r="B9"/>
        </row>
      </sheetData>
      <sheetData sheetId="8">
        <row r="9">
          <cell r="B9" t="str">
            <v>Echevarria Baldera, Julio Antonio</v>
          </cell>
        </row>
      </sheetData>
      <sheetData sheetId="9">
        <row r="9">
          <cell r="B9"/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  <sheetName val="Hoja1"/>
    </sheetNames>
    <sheetDataSet>
      <sheetData sheetId="0"/>
      <sheetData sheetId="1">
        <row r="7">
          <cell r="B7" t="str">
            <v>Giles Maratuch, Gutberto Francisco</v>
          </cell>
        </row>
      </sheetData>
      <sheetData sheetId="2">
        <row r="7">
          <cell r="B7" t="str">
            <v>Rest Gamarra, Ronald</v>
          </cell>
        </row>
      </sheetData>
      <sheetData sheetId="3">
        <row r="7">
          <cell r="B7" t="str">
            <v>Casas Aphesteguy, Luis Guillermo</v>
          </cell>
          <cell r="C7">
            <v>3</v>
          </cell>
          <cell r="D7"/>
          <cell r="E7"/>
          <cell r="F7"/>
          <cell r="G7"/>
          <cell r="H7"/>
          <cell r="I7" t="str">
            <v>00:01.25.00</v>
          </cell>
          <cell r="O7">
            <v>5</v>
          </cell>
          <cell r="P7" t="str">
            <v>4°</v>
          </cell>
          <cell r="V7"/>
        </row>
        <row r="8">
          <cell r="B8" t="str">
            <v>Matallana Rose, Juan Daniel</v>
          </cell>
          <cell r="C8">
            <v>7</v>
          </cell>
          <cell r="D8"/>
          <cell r="E8"/>
          <cell r="F8"/>
          <cell r="G8"/>
          <cell r="H8"/>
          <cell r="I8" t="str">
            <v>00:01.41.00</v>
          </cell>
          <cell r="O8">
            <v>2</v>
          </cell>
          <cell r="P8" t="str">
            <v>7°</v>
          </cell>
          <cell r="V8"/>
        </row>
        <row r="10">
          <cell r="B10" t="str">
            <v>Adrianzen Ramírez, Hernán</v>
          </cell>
          <cell r="C10">
            <v>4</v>
          </cell>
          <cell r="D10"/>
          <cell r="E10"/>
          <cell r="F10"/>
          <cell r="G10"/>
          <cell r="H10"/>
          <cell r="I10" t="str">
            <v>00:01.31.89</v>
          </cell>
          <cell r="O10">
            <v>4</v>
          </cell>
          <cell r="P10" t="str">
            <v>5°</v>
          </cell>
          <cell r="V10"/>
        </row>
        <row r="11">
          <cell r="B11" t="str">
            <v>Soriano Gamarra, Luis Ernesto Pedro</v>
          </cell>
          <cell r="C11">
            <v>8</v>
          </cell>
          <cell r="D11"/>
          <cell r="E11"/>
          <cell r="F11"/>
          <cell r="G11"/>
          <cell r="H11"/>
          <cell r="I11" t="str">
            <v>00:01.50.00</v>
          </cell>
          <cell r="O11">
            <v>1</v>
          </cell>
          <cell r="P11" t="str">
            <v>8°</v>
          </cell>
          <cell r="V11"/>
        </row>
        <row r="13">
          <cell r="B13" t="str">
            <v>Qwistgaard Suárez, José Manuel</v>
          </cell>
          <cell r="C13">
            <v>2</v>
          </cell>
          <cell r="D13"/>
          <cell r="E13"/>
          <cell r="F13"/>
          <cell r="G13"/>
          <cell r="H13"/>
          <cell r="I13" t="str">
            <v>00:01.17.00</v>
          </cell>
          <cell r="O13">
            <v>6</v>
          </cell>
          <cell r="P13" t="str">
            <v>3°</v>
          </cell>
          <cell r="V13"/>
        </row>
        <row r="14">
          <cell r="B14" t="str">
            <v>Quijano Rodríguez, Luis Hernán</v>
          </cell>
          <cell r="C14">
            <v>6</v>
          </cell>
          <cell r="D14"/>
          <cell r="E14"/>
          <cell r="F14"/>
          <cell r="G14"/>
          <cell r="H14"/>
          <cell r="I14" t="str">
            <v>00:01.36.50</v>
          </cell>
          <cell r="O14">
            <v>3</v>
          </cell>
          <cell r="P14" t="str">
            <v>6°</v>
          </cell>
          <cell r="V14"/>
        </row>
        <row r="16">
          <cell r="B16" t="str">
            <v>Revilla Pino, Pedro César Augusto</v>
          </cell>
          <cell r="C16">
            <v>1</v>
          </cell>
          <cell r="D16"/>
          <cell r="E16"/>
          <cell r="F16"/>
          <cell r="G16"/>
          <cell r="H16"/>
          <cell r="I16" t="str">
            <v>00:01.15.00</v>
          </cell>
          <cell r="O16">
            <v>8</v>
          </cell>
          <cell r="P16" t="str">
            <v>2°</v>
          </cell>
          <cell r="V16" t="str">
            <v>PLATA</v>
          </cell>
        </row>
        <row r="17">
          <cell r="B17" t="str">
            <v xml:space="preserve">Velasco Puycan, Luis Martín </v>
          </cell>
          <cell r="C17">
            <v>5</v>
          </cell>
          <cell r="D17"/>
          <cell r="E17"/>
          <cell r="F17"/>
          <cell r="G17"/>
          <cell r="H17"/>
          <cell r="I17" t="str">
            <v>00:01.13.00</v>
          </cell>
          <cell r="O17">
            <v>10</v>
          </cell>
          <cell r="P17" t="str">
            <v>1°</v>
          </cell>
          <cell r="V17" t="str">
            <v>ORO</v>
          </cell>
        </row>
      </sheetData>
      <sheetData sheetId="4">
        <row r="7">
          <cell r="B7" t="str">
            <v xml:space="preserve">Ruiz Conejo Benavente, César Martín </v>
          </cell>
        </row>
      </sheetData>
      <sheetData sheetId="5">
        <row r="7">
          <cell r="B7" t="str">
            <v>Castro Chumbimune, Zenobio Daniel</v>
          </cell>
        </row>
      </sheetData>
      <sheetData sheetId="6">
        <row r="7">
          <cell r="B7" t="str">
            <v>Linares Rivera, Javier Jaime</v>
          </cell>
        </row>
      </sheetData>
      <sheetData sheetId="7">
        <row r="7">
          <cell r="B7" t="str">
            <v>Preciado Rojas, Víktor Daniel</v>
          </cell>
        </row>
      </sheetData>
      <sheetData sheetId="8">
        <row r="7">
          <cell r="B7"/>
        </row>
      </sheetData>
      <sheetData sheetId="9">
        <row r="7">
          <cell r="B7" t="str">
            <v>Ricapa Antay, Víctor Alfonso</v>
          </cell>
        </row>
      </sheetData>
      <sheetData sheetId="10">
        <row r="7">
          <cell r="B7"/>
        </row>
      </sheetData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8">
          <cell r="B8" t="str">
            <v>Arias Weiss, Pedro Carlos</v>
          </cell>
        </row>
      </sheetData>
      <sheetData sheetId="1">
        <row r="8">
          <cell r="B8" t="str">
            <v>Repetto Rodríguez, Roberto</v>
          </cell>
        </row>
      </sheetData>
      <sheetData sheetId="2">
        <row r="8">
          <cell r="B8" t="str">
            <v>Matallana Rose, Juan Daniel</v>
          </cell>
          <cell r="C8" t="str">
            <v>NULO</v>
          </cell>
          <cell r="I8" t="str">
            <v>NULO</v>
          </cell>
          <cell r="O8">
            <v>18.57</v>
          </cell>
          <cell r="U8">
            <v>18.57</v>
          </cell>
          <cell r="AA8" t="str">
            <v>7°</v>
          </cell>
          <cell r="AG8">
            <v>2</v>
          </cell>
          <cell r="AH8"/>
          <cell r="AI8"/>
          <cell r="AJ8"/>
          <cell r="AK8"/>
          <cell r="AL8"/>
          <cell r="AM8"/>
        </row>
        <row r="9">
          <cell r="B9" t="str">
            <v>Valdez Oscco, Nelson Heriberto</v>
          </cell>
          <cell r="C9">
            <v>12.72</v>
          </cell>
          <cell r="I9">
            <v>12.84</v>
          </cell>
          <cell r="O9">
            <v>12.53</v>
          </cell>
          <cell r="U9">
            <v>12.84</v>
          </cell>
          <cell r="AA9" t="str">
            <v>8°</v>
          </cell>
          <cell r="AG9">
            <v>1</v>
          </cell>
          <cell r="AH9"/>
          <cell r="AI9"/>
          <cell r="AJ9"/>
          <cell r="AK9"/>
          <cell r="AL9"/>
          <cell r="AM9"/>
        </row>
        <row r="11">
          <cell r="B11" t="str">
            <v>Documet Benzaquen, Víctor José</v>
          </cell>
          <cell r="C11" t="str">
            <v>NULO</v>
          </cell>
          <cell r="I11" t="str">
            <v>NULO</v>
          </cell>
          <cell r="O11">
            <v>24.22</v>
          </cell>
          <cell r="U11">
            <v>24.22</v>
          </cell>
          <cell r="AA11" t="str">
            <v>4°</v>
          </cell>
          <cell r="AG11">
            <v>5</v>
          </cell>
          <cell r="AH11"/>
          <cell r="AI11"/>
          <cell r="AJ11"/>
          <cell r="AK11"/>
          <cell r="AL11"/>
          <cell r="AM11"/>
        </row>
        <row r="12">
          <cell r="B12" t="str">
            <v>Miranda Otoya, Luis Antonio</v>
          </cell>
          <cell r="C12">
            <v>27.53</v>
          </cell>
          <cell r="I12">
            <v>27.61</v>
          </cell>
          <cell r="O12">
            <v>30.09</v>
          </cell>
          <cell r="U12">
            <v>30.09</v>
          </cell>
          <cell r="AA12" t="str">
            <v>1°</v>
          </cell>
          <cell r="AG12">
            <v>10</v>
          </cell>
          <cell r="AH12"/>
          <cell r="AI12"/>
          <cell r="AJ12"/>
          <cell r="AK12"/>
          <cell r="AL12"/>
          <cell r="AM12" t="str">
            <v>ORO</v>
          </cell>
        </row>
        <row r="14">
          <cell r="B14" t="str">
            <v>Chiappe Gutiérrez, Iván Martín</v>
          </cell>
          <cell r="C14">
            <v>22.22</v>
          </cell>
          <cell r="I14">
            <v>20.9</v>
          </cell>
          <cell r="O14">
            <v>22.82</v>
          </cell>
          <cell r="U14">
            <v>22.82</v>
          </cell>
          <cell r="AA14" t="str">
            <v>5°</v>
          </cell>
          <cell r="AG14">
            <v>4</v>
          </cell>
          <cell r="AH14"/>
          <cell r="AI14"/>
          <cell r="AJ14"/>
          <cell r="AK14"/>
          <cell r="AL14"/>
          <cell r="AM14"/>
        </row>
        <row r="15">
          <cell r="B15" t="str">
            <v>Machicado Zamalloa, Miguel Alfredo</v>
          </cell>
          <cell r="C15" t="str">
            <v>NULO</v>
          </cell>
          <cell r="I15">
            <v>20.47</v>
          </cell>
          <cell r="O15">
            <v>19.760000000000002</v>
          </cell>
          <cell r="U15">
            <v>20.47</v>
          </cell>
          <cell r="AA15" t="str">
            <v>6°</v>
          </cell>
          <cell r="AG15">
            <v>3</v>
          </cell>
          <cell r="AH15"/>
          <cell r="AI15"/>
          <cell r="AJ15"/>
          <cell r="AK15"/>
          <cell r="AL15"/>
          <cell r="AM15"/>
        </row>
        <row r="17">
          <cell r="B17" t="str">
            <v xml:space="preserve">Ferro Vásquez, Carlos  </v>
          </cell>
          <cell r="C17">
            <v>25.9</v>
          </cell>
          <cell r="I17" t="str">
            <v>NULO</v>
          </cell>
          <cell r="O17">
            <v>25.07</v>
          </cell>
          <cell r="U17">
            <v>25.9</v>
          </cell>
          <cell r="AA17" t="str">
            <v>3°</v>
          </cell>
          <cell r="AG17">
            <v>6</v>
          </cell>
          <cell r="AH17"/>
          <cell r="AI17"/>
          <cell r="AJ17"/>
          <cell r="AK17"/>
          <cell r="AL17"/>
          <cell r="AM17" t="str">
            <v>BRONCE</v>
          </cell>
        </row>
        <row r="18">
          <cell r="B18" t="str">
            <v xml:space="preserve">Díaz Marín, Francisco Javier </v>
          </cell>
          <cell r="C18" t="str">
            <v>NULO</v>
          </cell>
          <cell r="I18" t="str">
            <v>NULO</v>
          </cell>
          <cell r="O18">
            <v>27.85</v>
          </cell>
          <cell r="U18">
            <v>27.85</v>
          </cell>
          <cell r="AA18" t="str">
            <v>2°</v>
          </cell>
          <cell r="AG18">
            <v>8</v>
          </cell>
          <cell r="AH18"/>
          <cell r="AI18"/>
          <cell r="AJ18"/>
          <cell r="AK18"/>
          <cell r="AL18"/>
          <cell r="AM18" t="str">
            <v>PLATA</v>
          </cell>
        </row>
      </sheetData>
      <sheetData sheetId="3">
        <row r="8">
          <cell r="B8" t="str">
            <v xml:space="preserve">Castro Velarde, Víctor Abad </v>
          </cell>
        </row>
      </sheetData>
      <sheetData sheetId="4">
        <row r="8">
          <cell r="B8" t="str">
            <v>Gonzales Johnson, Eduardo A.</v>
          </cell>
        </row>
      </sheetData>
      <sheetData sheetId="5">
        <row r="8">
          <cell r="B8" t="str">
            <v>Rodríguez Ruíz, Julio César</v>
          </cell>
        </row>
      </sheetData>
      <sheetData sheetId="6">
        <row r="8">
          <cell r="B8" t="str">
            <v>Zeha Miranda, James Michael</v>
          </cell>
        </row>
      </sheetData>
      <sheetData sheetId="7">
        <row r="8">
          <cell r="B8"/>
        </row>
      </sheetData>
      <sheetData sheetId="8">
        <row r="8">
          <cell r="B8" t="str">
            <v>Castillo Obregon, Roberto Alfredo</v>
          </cell>
        </row>
      </sheetData>
      <sheetData sheetId="9">
        <row r="8">
          <cell r="B8"/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8">
          <cell r="B8" t="str">
            <v>López Mármol, Rodolfo</v>
          </cell>
        </row>
      </sheetData>
      <sheetData sheetId="1">
        <row r="8">
          <cell r="B8" t="str">
            <v>Repetto Rodríguez, Roberto</v>
          </cell>
        </row>
      </sheetData>
      <sheetData sheetId="2">
        <row r="8">
          <cell r="B8" t="str">
            <v>Matallana Rose, Juan Daniel</v>
          </cell>
          <cell r="C8" t="str">
            <v>NULO</v>
          </cell>
          <cell r="I8">
            <v>2.36</v>
          </cell>
          <cell r="O8" t="str">
            <v>NULO</v>
          </cell>
          <cell r="U8">
            <v>2.36</v>
          </cell>
          <cell r="AA8" t="str">
            <v>7°</v>
          </cell>
          <cell r="AG8">
            <v>2</v>
          </cell>
          <cell r="AH8"/>
          <cell r="AI8"/>
          <cell r="AJ8"/>
          <cell r="AK8"/>
          <cell r="AL8"/>
          <cell r="AM8"/>
        </row>
        <row r="9">
          <cell r="B9" t="str">
            <v>Casas Aphesteguy, Luis Guillermo</v>
          </cell>
          <cell r="C9">
            <v>2.86</v>
          </cell>
          <cell r="I9">
            <v>2.76</v>
          </cell>
          <cell r="U9">
            <v>3</v>
          </cell>
          <cell r="AA9" t="str">
            <v>5°</v>
          </cell>
          <cell r="AG9">
            <v>4</v>
          </cell>
          <cell r="AH9"/>
          <cell r="AI9"/>
          <cell r="AJ9"/>
          <cell r="AK9"/>
          <cell r="AL9"/>
          <cell r="AM9"/>
        </row>
        <row r="11">
          <cell r="B11" t="str">
            <v>Adrianzen Ramírez, Hernán</v>
          </cell>
          <cell r="C11">
            <v>2.71</v>
          </cell>
          <cell r="I11" t="str">
            <v>NULO</v>
          </cell>
          <cell r="O11">
            <v>3.75</v>
          </cell>
          <cell r="U11">
            <v>2.75</v>
          </cell>
          <cell r="AA11" t="str">
            <v>6°</v>
          </cell>
          <cell r="AG11">
            <v>3</v>
          </cell>
          <cell r="AH11"/>
          <cell r="AI11"/>
          <cell r="AJ11"/>
          <cell r="AK11"/>
          <cell r="AL11"/>
          <cell r="AM11"/>
        </row>
        <row r="12">
          <cell r="B12" t="str">
            <v>Soriano Gamarra, Luis Ernesto Pedro</v>
          </cell>
          <cell r="C12" t="str">
            <v>NULO</v>
          </cell>
          <cell r="I12" t="str">
            <v>N.S.P.</v>
          </cell>
          <cell r="U12">
            <v>0</v>
          </cell>
          <cell r="AA12"/>
          <cell r="AG12"/>
          <cell r="AH12"/>
          <cell r="AI12"/>
          <cell r="AJ12"/>
          <cell r="AK12"/>
          <cell r="AL12"/>
          <cell r="AM12"/>
        </row>
        <row r="14">
          <cell r="B14" t="str">
            <v>Qwistgaard Suárez, José Manuel</v>
          </cell>
          <cell r="C14">
            <v>3.22</v>
          </cell>
          <cell r="I14">
            <v>3.54</v>
          </cell>
          <cell r="O14" t="str">
            <v>NULO</v>
          </cell>
          <cell r="U14">
            <v>3.54</v>
          </cell>
          <cell r="AA14" t="str">
            <v>2°</v>
          </cell>
          <cell r="AG14">
            <v>8</v>
          </cell>
          <cell r="AH14"/>
          <cell r="AI14"/>
          <cell r="AJ14"/>
          <cell r="AK14"/>
          <cell r="AL14"/>
          <cell r="AM14" t="str">
            <v>PLATA</v>
          </cell>
        </row>
        <row r="15">
          <cell r="B15" t="str">
            <v>Machicado Zamalloa, Miguel Alfredo</v>
          </cell>
          <cell r="C15">
            <v>3.28</v>
          </cell>
          <cell r="I15">
            <v>3.46</v>
          </cell>
          <cell r="U15">
            <v>3.46</v>
          </cell>
          <cell r="AA15" t="str">
            <v>4°</v>
          </cell>
          <cell r="AG15">
            <v>5</v>
          </cell>
          <cell r="AH15"/>
          <cell r="AI15"/>
          <cell r="AJ15"/>
          <cell r="AK15"/>
          <cell r="AL15"/>
          <cell r="AM15"/>
        </row>
        <row r="17">
          <cell r="B17" t="str">
            <v>Revilla Pino, Pedro César Augusto</v>
          </cell>
          <cell r="C17">
            <v>3.08</v>
          </cell>
          <cell r="I17">
            <v>3.14</v>
          </cell>
          <cell r="O17">
            <v>3.51</v>
          </cell>
          <cell r="U17">
            <v>3.51</v>
          </cell>
          <cell r="AA17" t="str">
            <v>3°</v>
          </cell>
          <cell r="AG17">
            <v>6</v>
          </cell>
          <cell r="AH17"/>
          <cell r="AI17"/>
          <cell r="AJ17"/>
          <cell r="AK17"/>
          <cell r="AL17"/>
          <cell r="AM17" t="str">
            <v>BRONCE</v>
          </cell>
        </row>
        <row r="18">
          <cell r="B18" t="str">
            <v>Martínez Enriquez, Luis Roberto</v>
          </cell>
          <cell r="C18">
            <v>4.2699999999999996</v>
          </cell>
          <cell r="I18">
            <v>4.01</v>
          </cell>
          <cell r="U18">
            <v>4.2699999999999996</v>
          </cell>
          <cell r="AA18" t="str">
            <v>1°</v>
          </cell>
          <cell r="AG18">
            <v>10</v>
          </cell>
          <cell r="AH18"/>
          <cell r="AI18"/>
          <cell r="AJ18"/>
          <cell r="AK18"/>
          <cell r="AL18"/>
          <cell r="AM18" t="str">
            <v>ORO</v>
          </cell>
        </row>
      </sheetData>
      <sheetData sheetId="3">
        <row r="8">
          <cell r="B8" t="str">
            <v xml:space="preserve">Ruiz Conejo Benavente, César Martín </v>
          </cell>
        </row>
      </sheetData>
      <sheetData sheetId="4">
        <row r="8">
          <cell r="B8" t="str">
            <v>Delgado Monteagudo, Vladimir Patrick</v>
          </cell>
        </row>
      </sheetData>
      <sheetData sheetId="5">
        <row r="8">
          <cell r="B8" t="str">
            <v>Mayer Díaz, Charles Frank</v>
          </cell>
        </row>
      </sheetData>
      <sheetData sheetId="6">
        <row r="8">
          <cell r="B8" t="str">
            <v>Preciado Rojas, Víktor Daniel</v>
          </cell>
        </row>
      </sheetData>
      <sheetData sheetId="7">
        <row r="8">
          <cell r="B8"/>
        </row>
      </sheetData>
      <sheetData sheetId="8">
        <row r="8">
          <cell r="B8" t="str">
            <v>Castillo Obregon, Roberto Alfredo</v>
          </cell>
        </row>
      </sheetData>
      <sheetData sheetId="9">
        <row r="8">
          <cell r="B8"/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nor"/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/>
      <sheetData sheetId="1">
        <row r="7">
          <cell r="B7" t="str">
            <v>Giles Maratuch, Gutberto Francisco</v>
          </cell>
        </row>
      </sheetData>
      <sheetData sheetId="2">
        <row r="7">
          <cell r="B7" t="str">
            <v>Ramírez Sánchez, Walter León</v>
          </cell>
        </row>
      </sheetData>
      <sheetData sheetId="3">
        <row r="7">
          <cell r="B7" t="str">
            <v>Casas Aphesteguy, Luis Guillermo</v>
          </cell>
          <cell r="C7">
            <v>1</v>
          </cell>
          <cell r="D7"/>
          <cell r="E7"/>
          <cell r="F7"/>
          <cell r="G7"/>
          <cell r="H7"/>
          <cell r="I7">
            <v>8.3449074074074071E-5</v>
          </cell>
          <cell r="J7"/>
          <cell r="K7"/>
          <cell r="L7"/>
          <cell r="M7"/>
          <cell r="N7"/>
          <cell r="O7">
            <v>6</v>
          </cell>
          <cell r="P7" t="str">
            <v>3°</v>
          </cell>
          <cell r="V7" t="str">
            <v>BRONCE</v>
          </cell>
        </row>
        <row r="8">
          <cell r="B8" t="str">
            <v>Alejos Cueva, Favio Enrique</v>
          </cell>
          <cell r="C8">
            <v>2</v>
          </cell>
          <cell r="D8"/>
          <cell r="E8"/>
          <cell r="F8"/>
          <cell r="G8"/>
          <cell r="H8"/>
          <cell r="I8">
            <v>8.7152777777777779E-5</v>
          </cell>
          <cell r="J8"/>
          <cell r="K8"/>
          <cell r="L8"/>
          <cell r="M8"/>
          <cell r="N8"/>
          <cell r="O8">
            <v>4</v>
          </cell>
          <cell r="P8" t="str">
            <v>5°</v>
          </cell>
          <cell r="V8"/>
        </row>
        <row r="10">
          <cell r="B10" t="str">
            <v>Chamochumbi Cabanillas, Oscar Enrique</v>
          </cell>
          <cell r="C10">
            <v>3</v>
          </cell>
          <cell r="D10"/>
          <cell r="E10"/>
          <cell r="F10"/>
          <cell r="G10"/>
          <cell r="H10"/>
          <cell r="I10">
            <v>9.7337962962962957E-5</v>
          </cell>
          <cell r="J10"/>
          <cell r="K10"/>
          <cell r="L10"/>
          <cell r="M10"/>
          <cell r="N10"/>
          <cell r="O10">
            <v>2</v>
          </cell>
          <cell r="P10" t="str">
            <v>7°</v>
          </cell>
          <cell r="V10"/>
        </row>
        <row r="11">
          <cell r="B11" t="str">
            <v>Adrianzen Ramírez, Hernán</v>
          </cell>
          <cell r="C11">
            <v>4</v>
          </cell>
          <cell r="D11"/>
          <cell r="E11"/>
          <cell r="F11"/>
          <cell r="G11"/>
          <cell r="H11"/>
          <cell r="I11">
            <v>1.0439814814814813E-4</v>
          </cell>
          <cell r="J11"/>
          <cell r="K11"/>
          <cell r="L11"/>
          <cell r="M11"/>
          <cell r="N11"/>
          <cell r="O11">
            <v>1</v>
          </cell>
          <cell r="P11" t="str">
            <v>8°</v>
          </cell>
          <cell r="V11"/>
        </row>
        <row r="13">
          <cell r="B13" t="str">
            <v>Quijano Rodríguez, Luis Hernán</v>
          </cell>
          <cell r="C13">
            <v>5</v>
          </cell>
          <cell r="D13"/>
          <cell r="E13"/>
          <cell r="F13"/>
          <cell r="G13"/>
          <cell r="H13"/>
          <cell r="I13">
            <v>8.5069444444444431E-5</v>
          </cell>
          <cell r="J13"/>
          <cell r="K13"/>
          <cell r="L13"/>
          <cell r="M13"/>
          <cell r="N13"/>
          <cell r="O13">
            <v>5</v>
          </cell>
          <cell r="P13" t="str">
            <v>4°</v>
          </cell>
          <cell r="V13"/>
        </row>
        <row r="14">
          <cell r="B14" t="str">
            <v>Ramírez Lucero, Sergio Miguel</v>
          </cell>
          <cell r="C14">
            <v>6</v>
          </cell>
          <cell r="D14"/>
          <cell r="E14"/>
          <cell r="F14"/>
          <cell r="G14"/>
          <cell r="H14"/>
          <cell r="I14">
            <v>9.3055555555555535E-5</v>
          </cell>
          <cell r="J14"/>
          <cell r="K14"/>
          <cell r="L14"/>
          <cell r="M14"/>
          <cell r="N14"/>
          <cell r="O14">
            <v>3</v>
          </cell>
          <cell r="P14" t="str">
            <v>6°</v>
          </cell>
          <cell r="V14"/>
        </row>
        <row r="16">
          <cell r="B16" t="str">
            <v>Revilla Pino, Pedro César Augusto</v>
          </cell>
          <cell r="C16">
            <v>7</v>
          </cell>
          <cell r="D16"/>
          <cell r="E16"/>
          <cell r="F16"/>
          <cell r="G16"/>
          <cell r="H16"/>
          <cell r="I16">
            <v>7.0370370370370365E-5</v>
          </cell>
          <cell r="J16"/>
          <cell r="K16"/>
          <cell r="L16"/>
          <cell r="M16"/>
          <cell r="N16"/>
          <cell r="O16">
            <v>10</v>
          </cell>
          <cell r="P16" t="str">
            <v>1°</v>
          </cell>
          <cell r="V16" t="str">
            <v>ORO</v>
          </cell>
        </row>
        <row r="17">
          <cell r="B17" t="str">
            <v xml:space="preserve">Velasco Puycan, Luis Martín </v>
          </cell>
          <cell r="C17">
            <v>8</v>
          </cell>
          <cell r="D17"/>
          <cell r="E17"/>
          <cell r="F17"/>
          <cell r="G17"/>
          <cell r="H17"/>
          <cell r="I17">
            <v>7.0486111111111105E-5</v>
          </cell>
          <cell r="J17"/>
          <cell r="K17"/>
          <cell r="L17"/>
          <cell r="M17"/>
          <cell r="N17"/>
          <cell r="O17">
            <v>8</v>
          </cell>
          <cell r="P17" t="str">
            <v>2°</v>
          </cell>
          <cell r="V17" t="str">
            <v>PLATA</v>
          </cell>
        </row>
      </sheetData>
      <sheetData sheetId="4">
        <row r="7">
          <cell r="B7" t="str">
            <v xml:space="preserve">García Vergara, Mariano Ricardo </v>
          </cell>
        </row>
      </sheetData>
      <sheetData sheetId="5">
        <row r="7">
          <cell r="B7" t="str">
            <v>Castro Chumbimune, Zenobio Daniel</v>
          </cell>
        </row>
      </sheetData>
      <sheetData sheetId="6">
        <row r="7">
          <cell r="B7" t="str">
            <v>Lora  Dueñas, Alejandro José</v>
          </cell>
        </row>
      </sheetData>
      <sheetData sheetId="7">
        <row r="7">
          <cell r="B7" t="str">
            <v>Tineo Arenas, José Raúl</v>
          </cell>
        </row>
      </sheetData>
      <sheetData sheetId="8">
        <row r="7">
          <cell r="B7"/>
        </row>
      </sheetData>
      <sheetData sheetId="9">
        <row r="7">
          <cell r="B7" t="str">
            <v>Rios Sotelo, Ronald Elton</v>
          </cell>
        </row>
      </sheetData>
      <sheetData sheetId="10">
        <row r="7">
          <cell r="B7"/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8">
          <cell r="B8" t="str">
            <v>Arias Weiss, Pedro Carlos</v>
          </cell>
        </row>
      </sheetData>
      <sheetData sheetId="1">
        <row r="8">
          <cell r="B8" t="str">
            <v>Ramírez Sánchez, Walter León</v>
          </cell>
        </row>
      </sheetData>
      <sheetData sheetId="2">
        <row r="8">
          <cell r="B8" t="str">
            <v>Ramos Aliaga, Juan Antonio</v>
          </cell>
          <cell r="C8"/>
          <cell r="I8"/>
          <cell r="O8"/>
          <cell r="U8"/>
          <cell r="AA8"/>
          <cell r="AG8">
            <v>0</v>
          </cell>
          <cell r="AH8"/>
          <cell r="AI8"/>
          <cell r="AJ8"/>
          <cell r="AK8"/>
          <cell r="AL8"/>
          <cell r="AM8"/>
        </row>
        <row r="9">
          <cell r="B9" t="str">
            <v>Alejos Cueva, Favio Enrique</v>
          </cell>
          <cell r="C9" t="str">
            <v>NULO</v>
          </cell>
          <cell r="I9" t="str">
            <v>NULO</v>
          </cell>
          <cell r="O9">
            <v>6.06</v>
          </cell>
          <cell r="U9">
            <v>6.06</v>
          </cell>
          <cell r="AA9" t="str">
            <v>7°</v>
          </cell>
          <cell r="AG9">
            <v>2</v>
          </cell>
          <cell r="AH9"/>
          <cell r="AI9"/>
          <cell r="AJ9"/>
          <cell r="AK9"/>
          <cell r="AL9"/>
          <cell r="AM9"/>
        </row>
        <row r="11">
          <cell r="B11" t="str">
            <v>Miranda Otoya, Luis Antonio</v>
          </cell>
          <cell r="C11">
            <v>10.83</v>
          </cell>
          <cell r="I11">
            <v>10.8</v>
          </cell>
          <cell r="O11">
            <v>10.71</v>
          </cell>
          <cell r="U11">
            <v>10.83</v>
          </cell>
          <cell r="AA11" t="str">
            <v>1°</v>
          </cell>
          <cell r="AG11">
            <v>10</v>
          </cell>
          <cell r="AH11"/>
          <cell r="AI11"/>
          <cell r="AJ11"/>
          <cell r="AK11"/>
          <cell r="AL11"/>
          <cell r="AM11" t="str">
            <v>ORO</v>
          </cell>
        </row>
        <row r="12">
          <cell r="B12" t="str">
            <v>Documet Benzaquen, Víctor José</v>
          </cell>
          <cell r="C12">
            <v>9.81</v>
          </cell>
          <cell r="I12">
            <v>9.8800000000000008</v>
          </cell>
          <cell r="O12">
            <v>10.02</v>
          </cell>
          <cell r="U12">
            <v>10.02</v>
          </cell>
          <cell r="AA12" t="str">
            <v>4°</v>
          </cell>
          <cell r="AG12">
            <v>5</v>
          </cell>
          <cell r="AH12"/>
          <cell r="AI12"/>
          <cell r="AJ12"/>
          <cell r="AK12"/>
          <cell r="AL12"/>
          <cell r="AM12"/>
        </row>
        <row r="14">
          <cell r="B14" t="str">
            <v>Almeida Pereyra, Miguel Hugo</v>
          </cell>
          <cell r="C14">
            <v>6.74</v>
          </cell>
          <cell r="I14">
            <v>6.44</v>
          </cell>
          <cell r="O14">
            <v>6.61</v>
          </cell>
          <cell r="U14">
            <v>6.74</v>
          </cell>
          <cell r="AA14" t="str">
            <v>6°</v>
          </cell>
          <cell r="AG14">
            <v>3</v>
          </cell>
          <cell r="AH14"/>
          <cell r="AI14"/>
          <cell r="AJ14"/>
          <cell r="AK14"/>
          <cell r="AL14"/>
          <cell r="AM14"/>
        </row>
        <row r="15">
          <cell r="B15" t="str">
            <v>Chiappe Gutiérrez, Iván Martín</v>
          </cell>
          <cell r="C15">
            <v>7.11</v>
          </cell>
          <cell r="I15">
            <v>8.26</v>
          </cell>
          <cell r="O15">
            <v>8.1999999999999993</v>
          </cell>
          <cell r="U15">
            <v>8.26</v>
          </cell>
          <cell r="AA15" t="str">
            <v>5°</v>
          </cell>
          <cell r="AG15">
            <v>4</v>
          </cell>
          <cell r="AH15"/>
          <cell r="AI15"/>
          <cell r="AJ15"/>
          <cell r="AK15"/>
          <cell r="AL15"/>
          <cell r="AM15"/>
        </row>
        <row r="17">
          <cell r="B17" t="str">
            <v>Martínez Enriquez, Luis Roberto</v>
          </cell>
          <cell r="C17">
            <v>9.92</v>
          </cell>
          <cell r="I17">
            <v>10.48</v>
          </cell>
          <cell r="O17">
            <v>9.4</v>
          </cell>
          <cell r="U17">
            <v>10.48</v>
          </cell>
          <cell r="AA17" t="str">
            <v>3°</v>
          </cell>
          <cell r="AG17">
            <v>6</v>
          </cell>
          <cell r="AH17"/>
          <cell r="AI17"/>
          <cell r="AJ17"/>
          <cell r="AK17"/>
          <cell r="AL17"/>
          <cell r="AM17" t="str">
            <v>BRONCE</v>
          </cell>
        </row>
        <row r="18">
          <cell r="B18" t="str">
            <v xml:space="preserve">Díaz Marín, Francisco Javier </v>
          </cell>
          <cell r="C18">
            <v>10.58</v>
          </cell>
          <cell r="I18">
            <v>9.7100000000000009</v>
          </cell>
          <cell r="O18">
            <v>10.61</v>
          </cell>
          <cell r="U18">
            <v>10.61</v>
          </cell>
          <cell r="AA18" t="str">
            <v>2°</v>
          </cell>
          <cell r="AG18">
            <v>8</v>
          </cell>
          <cell r="AH18"/>
          <cell r="AI18"/>
          <cell r="AJ18"/>
          <cell r="AK18"/>
          <cell r="AL18"/>
          <cell r="AM18" t="str">
            <v>PLATA</v>
          </cell>
        </row>
      </sheetData>
      <sheetData sheetId="3">
        <row r="8">
          <cell r="B8" t="str">
            <v xml:space="preserve">Castro Velarde, Víctor Abad </v>
          </cell>
        </row>
      </sheetData>
      <sheetData sheetId="4">
        <row r="8">
          <cell r="B8" t="str">
            <v>Gonzales Johnson, Eduardo A.</v>
          </cell>
        </row>
      </sheetData>
      <sheetData sheetId="5">
        <row r="8">
          <cell r="B8" t="str">
            <v>Ruíz de Somocurcio León Velarde, Alfredo</v>
          </cell>
        </row>
      </sheetData>
      <sheetData sheetId="6">
        <row r="8">
          <cell r="B8" t="str">
            <v>Bejarano Maza, Marcos Roberto</v>
          </cell>
        </row>
      </sheetData>
      <sheetData sheetId="7">
        <row r="8">
          <cell r="B8"/>
        </row>
      </sheetData>
      <sheetData sheetId="8">
        <row r="8">
          <cell r="B8"/>
        </row>
      </sheetData>
      <sheetData sheetId="9">
        <row r="8">
          <cell r="B8"/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II Categoría"/>
      <sheetName val="IV Categoría"/>
      <sheetName val="V Categoría"/>
      <sheetName val="VI Categoría"/>
      <sheetName val="VII Categoría"/>
      <sheetName val="VIII Categoría"/>
      <sheetName val="IX Categoría"/>
      <sheetName val="X Categoría"/>
      <sheetName val="XI Categoría"/>
      <sheetName val="XII Categoría"/>
    </sheetNames>
    <sheetDataSet>
      <sheetData sheetId="0">
        <row r="7">
          <cell r="B7" t="str">
            <v>Cueva Abanto, Bernardino Alfonso</v>
          </cell>
        </row>
      </sheetData>
      <sheetData sheetId="1">
        <row r="7">
          <cell r="B7" t="str">
            <v>Ramírez Vizcarra, César Manuel Jesús</v>
          </cell>
        </row>
      </sheetData>
      <sheetData sheetId="2">
        <row r="7">
          <cell r="B7" t="str">
            <v>Matallana Rose, Juan Daniel</v>
          </cell>
          <cell r="C7">
            <v>3</v>
          </cell>
          <cell r="D7"/>
          <cell r="E7"/>
          <cell r="F7"/>
          <cell r="G7"/>
          <cell r="H7"/>
          <cell r="I7">
            <v>7.8703703703703705E-4</v>
          </cell>
          <cell r="O7">
            <v>16</v>
          </cell>
          <cell r="P7" t="str">
            <v>2°</v>
          </cell>
          <cell r="V7" t="str">
            <v>PLATA</v>
          </cell>
        </row>
        <row r="8">
          <cell r="B8" t="str">
            <v>Casas Aphesteguy, Luis Guillermo</v>
          </cell>
          <cell r="C8"/>
          <cell r="D8"/>
          <cell r="E8"/>
          <cell r="F8"/>
          <cell r="G8"/>
          <cell r="H8"/>
        </row>
        <row r="9">
          <cell r="B9" t="str">
            <v>Ugarte de Souza, Andrés Ignacio</v>
          </cell>
          <cell r="C9"/>
          <cell r="D9"/>
          <cell r="E9"/>
          <cell r="F9"/>
          <cell r="G9"/>
          <cell r="H9"/>
        </row>
        <row r="10">
          <cell r="B10" t="str">
            <v>Túpac Yupanqui Pérez, Demetrio Darío</v>
          </cell>
          <cell r="C10"/>
          <cell r="D10"/>
          <cell r="E10"/>
          <cell r="F10"/>
          <cell r="G10"/>
          <cell r="H10"/>
        </row>
        <row r="11">
          <cell r="B11" t="str">
            <v>Vargas Jaramillo, Alfredo Lucio</v>
          </cell>
          <cell r="C11">
            <v>4</v>
          </cell>
          <cell r="D11"/>
          <cell r="E11"/>
          <cell r="F11"/>
          <cell r="G11"/>
          <cell r="H11"/>
          <cell r="I11">
            <v>7.0729166666666672E-4</v>
          </cell>
          <cell r="J11"/>
          <cell r="K11"/>
          <cell r="L11"/>
          <cell r="M11"/>
          <cell r="N11"/>
          <cell r="O11">
            <v>10</v>
          </cell>
          <cell r="P11" t="str">
            <v>4°</v>
          </cell>
          <cell r="V11"/>
        </row>
        <row r="12">
          <cell r="B12" t="str">
            <v>Adrianzen Ramírez, Hernán</v>
          </cell>
          <cell r="C12"/>
          <cell r="D12"/>
          <cell r="E12"/>
          <cell r="F12"/>
          <cell r="G12"/>
          <cell r="H12"/>
          <cell r="I12"/>
          <cell r="J12"/>
          <cell r="K12"/>
          <cell r="L12"/>
          <cell r="M12"/>
          <cell r="N12"/>
          <cell r="O12"/>
        </row>
        <row r="13">
          <cell r="B13" t="str">
            <v>Chamochumbi Cabanillas, Oscar Enrique</v>
          </cell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</row>
        <row r="14">
          <cell r="B14" t="str">
            <v>Gallegos Goyzueta, Luis Antonio</v>
          </cell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</row>
        <row r="15">
          <cell r="B15" t="str">
            <v>Machicado Zamalloa, Miguel Alfredo</v>
          </cell>
          <cell r="C15">
            <v>2</v>
          </cell>
          <cell r="D15"/>
          <cell r="E15"/>
          <cell r="F15"/>
          <cell r="G15"/>
          <cell r="H15"/>
          <cell r="I15">
            <v>7.9861111111111105E-4</v>
          </cell>
          <cell r="J15"/>
          <cell r="K15"/>
          <cell r="L15"/>
          <cell r="M15"/>
          <cell r="N15"/>
          <cell r="O15">
            <v>12</v>
          </cell>
          <cell r="P15" t="str">
            <v>3°</v>
          </cell>
          <cell r="V15" t="str">
            <v>BRONCE</v>
          </cell>
        </row>
        <row r="16">
          <cell r="B16" t="str">
            <v>Ramírez Lucero, Sergio Miguel</v>
          </cell>
          <cell r="C16"/>
          <cell r="D16"/>
          <cell r="E16"/>
          <cell r="F16"/>
          <cell r="G16"/>
          <cell r="H16"/>
          <cell r="I16"/>
          <cell r="J16"/>
          <cell r="K16"/>
          <cell r="L16"/>
          <cell r="M16"/>
          <cell r="N16"/>
          <cell r="O16"/>
        </row>
        <row r="17">
          <cell r="B17" t="str">
            <v>Vivas Acuña, Juan Hernán</v>
          </cell>
          <cell r="C17"/>
          <cell r="D17"/>
          <cell r="E17"/>
          <cell r="F17"/>
          <cell r="G17"/>
          <cell r="H17"/>
          <cell r="I17"/>
          <cell r="J17"/>
          <cell r="K17"/>
          <cell r="L17"/>
          <cell r="M17"/>
          <cell r="N17"/>
          <cell r="O17"/>
        </row>
        <row r="18">
          <cell r="B18" t="str">
            <v>Colome Eleno, Marco Antonio</v>
          </cell>
          <cell r="C18"/>
          <cell r="D18"/>
          <cell r="E18"/>
          <cell r="F18"/>
          <cell r="G18"/>
          <cell r="H18"/>
          <cell r="I18"/>
          <cell r="J18"/>
          <cell r="K18"/>
          <cell r="L18"/>
          <cell r="M18"/>
          <cell r="N18"/>
          <cell r="O18"/>
        </row>
        <row r="19">
          <cell r="B19" t="str">
            <v xml:space="preserve">Brown Ramos, Oscar Percy </v>
          </cell>
          <cell r="C19">
            <v>1</v>
          </cell>
          <cell r="D19"/>
          <cell r="E19"/>
          <cell r="F19"/>
          <cell r="G19"/>
          <cell r="H19"/>
          <cell r="I19">
            <v>7.291666666666667E-4</v>
          </cell>
          <cell r="J19"/>
          <cell r="K19"/>
          <cell r="L19"/>
          <cell r="M19"/>
          <cell r="N19"/>
          <cell r="O19">
            <v>20</v>
          </cell>
          <cell r="P19" t="str">
            <v>1°</v>
          </cell>
          <cell r="V19" t="str">
            <v>ORO</v>
          </cell>
        </row>
        <row r="20">
          <cell r="B20" t="str">
            <v xml:space="preserve">Nole Miranda, Miguel Fernando </v>
          </cell>
          <cell r="C20"/>
          <cell r="D20"/>
          <cell r="E20"/>
          <cell r="F20"/>
          <cell r="G20"/>
          <cell r="H20"/>
          <cell r="I20"/>
          <cell r="J20"/>
          <cell r="K20"/>
          <cell r="L20"/>
          <cell r="M20"/>
          <cell r="N20"/>
          <cell r="O20"/>
        </row>
        <row r="21">
          <cell r="B21" t="str">
            <v>Revilla Pino, Pedro César Augusto</v>
          </cell>
          <cell r="C21"/>
          <cell r="D21"/>
          <cell r="E21"/>
          <cell r="F21"/>
          <cell r="G21"/>
          <cell r="H21"/>
          <cell r="I21"/>
          <cell r="J21"/>
          <cell r="K21"/>
          <cell r="L21"/>
          <cell r="M21"/>
          <cell r="N21"/>
          <cell r="O21"/>
        </row>
        <row r="22">
          <cell r="B22" t="str">
            <v xml:space="preserve">Velasco Puycan, Luis Martín </v>
          </cell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</row>
      </sheetData>
      <sheetData sheetId="3">
        <row r="7">
          <cell r="B7" t="str">
            <v xml:space="preserve">Portanova Ramírez, Michel  </v>
          </cell>
        </row>
      </sheetData>
      <sheetData sheetId="4">
        <row r="7">
          <cell r="B7" t="str">
            <v>Delgado Monteagudo, Vladimir Patrick</v>
          </cell>
        </row>
      </sheetData>
      <sheetData sheetId="5">
        <row r="7">
          <cell r="B7" t="str">
            <v>Venegas Romarioni, Italo Francisco</v>
          </cell>
        </row>
      </sheetData>
      <sheetData sheetId="6">
        <row r="7">
          <cell r="B7" t="str">
            <v>Tineo Arenas, José Raúl</v>
          </cell>
        </row>
      </sheetData>
      <sheetData sheetId="7">
        <row r="7">
          <cell r="B7"/>
        </row>
      </sheetData>
      <sheetData sheetId="8">
        <row r="7">
          <cell r="B7" t="str">
            <v>Aguilar Campos, John Ronald</v>
          </cell>
        </row>
      </sheetData>
      <sheetData sheetId="9">
        <row r="7">
          <cell r="B7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33"/>
  <sheetViews>
    <sheetView topLeftCell="A10" zoomScale="86" zoomScaleNormal="86" workbookViewId="0">
      <selection activeCell="C35" sqref="C35"/>
    </sheetView>
  </sheetViews>
  <sheetFormatPr baseColWidth="10" defaultColWidth="11.5703125" defaultRowHeight="15" x14ac:dyDescent="0.25"/>
  <cols>
    <col min="1" max="1" width="11.5703125" style="2"/>
    <col min="2" max="2" width="13.5703125" style="2" customWidth="1"/>
    <col min="3" max="3" width="44.7109375" style="2" customWidth="1"/>
    <col min="4" max="4" width="11.42578125" style="2" customWidth="1"/>
    <col min="5" max="6" width="11.5703125" style="2"/>
    <col min="7" max="7" width="13.5703125" style="2" customWidth="1"/>
    <col min="8" max="16384" width="11.5703125" style="2"/>
  </cols>
  <sheetData>
    <row r="1" spans="1:12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126"/>
      <c r="K1" s="126"/>
      <c r="L1" s="126"/>
    </row>
    <row r="2" spans="1:12" s="1" customFormat="1" ht="30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8"/>
      <c r="K2" s="8"/>
      <c r="L2" s="8"/>
    </row>
    <row r="3" spans="1:12" s="1" customFormat="1" ht="30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8"/>
      <c r="K3" s="8"/>
      <c r="L3" s="8"/>
    </row>
    <row r="4" spans="1:12" s="1" customFormat="1" ht="30" customHeight="1" x14ac:dyDescent="0.25">
      <c r="A4" s="249" t="s">
        <v>55</v>
      </c>
      <c r="B4" s="249"/>
      <c r="C4" s="249"/>
      <c r="D4" s="249"/>
      <c r="E4" s="249"/>
      <c r="F4" s="249"/>
      <c r="G4" s="249"/>
      <c r="H4" s="249"/>
      <c r="I4" s="249"/>
      <c r="J4" s="130"/>
      <c r="K4" s="130"/>
      <c r="L4" s="130"/>
    </row>
    <row r="5" spans="1:12" ht="15.75" thickBot="1" x14ac:dyDescent="0.3"/>
    <row r="6" spans="1:12" ht="24" customHeight="1" thickBot="1" x14ac:dyDescent="0.3">
      <c r="A6" s="27" t="s">
        <v>15</v>
      </c>
      <c r="B6" s="3" t="s">
        <v>0</v>
      </c>
      <c r="C6" s="78" t="s">
        <v>44</v>
      </c>
      <c r="D6" s="78" t="s">
        <v>52</v>
      </c>
      <c r="E6" s="3" t="s">
        <v>13</v>
      </c>
      <c r="F6" s="6" t="s">
        <v>9</v>
      </c>
      <c r="G6" s="3" t="s">
        <v>11</v>
      </c>
      <c r="H6" s="7" t="s">
        <v>8</v>
      </c>
      <c r="I6" s="7" t="s">
        <v>12</v>
      </c>
    </row>
    <row r="7" spans="1:12" ht="13.9" customHeight="1" x14ac:dyDescent="0.25">
      <c r="A7" s="271" t="s">
        <v>2</v>
      </c>
      <c r="B7" s="274" t="s">
        <v>4</v>
      </c>
      <c r="C7" s="37" t="str">
        <f>CONCATENATE('[1]V Categoría'!$B$7)</f>
        <v>Túpac Yupanqui Pérez, Demetrio Darío</v>
      </c>
      <c r="D7" s="43">
        <f>SUM('[1]V Categoría'!$C$7:$H$7)</f>
        <v>3</v>
      </c>
      <c r="E7" s="31">
        <f>('[1]V Categoría'!$I$7)</f>
        <v>1.7858796296296297E-4</v>
      </c>
      <c r="F7" s="222">
        <f>SUM('[1]V Categoría'!$O$7)</f>
        <v>8</v>
      </c>
      <c r="G7" s="275">
        <f>SUM(F7+F8)</f>
        <v>10</v>
      </c>
      <c r="H7" s="152" t="str">
        <f>CONCATENATE('[1]V Categoría'!$P$7)</f>
        <v>2°</v>
      </c>
      <c r="I7" s="152" t="str">
        <f>CONCATENATE('[1]V Categoría'!$V$7)</f>
        <v>PLATA</v>
      </c>
    </row>
    <row r="8" spans="1:12" ht="14.45" customHeight="1" thickBot="1" x14ac:dyDescent="0.3">
      <c r="A8" s="272"/>
      <c r="B8" s="270"/>
      <c r="C8" s="142" t="str">
        <f>CONCATENATE('[1]V Categoría'!$B$8)</f>
        <v>Matallana Rose, Juan Daniel</v>
      </c>
      <c r="D8" s="102">
        <f>SUM('[1]V Categoría'!$C$8:$H$8)</f>
        <v>7</v>
      </c>
      <c r="E8" s="32">
        <f>('[1]V Categoría'!$I$8)</f>
        <v>2.0104166666666667E-4</v>
      </c>
      <c r="F8" s="223">
        <f>SUM('[1]V Categoría'!$O$8)</f>
        <v>2</v>
      </c>
      <c r="G8" s="269"/>
      <c r="H8" s="153" t="str">
        <f>CONCATENATE('[1]V Categoría'!$P$8)</f>
        <v>7°</v>
      </c>
      <c r="I8" s="153" t="str">
        <f>CONCATENATE('[1]V Categoría'!$V$8)</f>
        <v/>
      </c>
    </row>
    <row r="9" spans="1:12" ht="14.45" customHeight="1" thickTop="1" x14ac:dyDescent="0.25">
      <c r="A9" s="272"/>
      <c r="B9" s="265" t="s">
        <v>5</v>
      </c>
      <c r="C9" s="37" t="str">
        <f>CONCATENATE('[1]V Categoría'!$B$10)</f>
        <v>Adrianzen Ramírez, Hernán</v>
      </c>
      <c r="D9" s="43">
        <f>SUM('[1]V Categoría'!$C$10:$H$10)</f>
        <v>4</v>
      </c>
      <c r="E9" s="35">
        <f>('[1]V Categoría'!$I$10)</f>
        <v>2.1412037037037038E-4</v>
      </c>
      <c r="F9" s="224">
        <f>SUM('[1]V Categoría'!$O$10)</f>
        <v>1</v>
      </c>
      <c r="G9" s="267">
        <f>SUM(F9+F10)</f>
        <v>4</v>
      </c>
      <c r="H9" s="154" t="str">
        <f>CONCATENATE('[1]V Categoría'!$P$10)</f>
        <v>8°</v>
      </c>
      <c r="I9" s="154" t="str">
        <f>CONCATENATE('[1]V Categoría'!$V$10)</f>
        <v/>
      </c>
    </row>
    <row r="10" spans="1:12" ht="14.45" customHeight="1" thickBot="1" x14ac:dyDescent="0.3">
      <c r="A10" s="272"/>
      <c r="B10" s="270"/>
      <c r="C10" s="142" t="str">
        <f>CONCATENATE('[1]V Categoría'!$B$11)</f>
        <v>Chamochumbi Cabanillas, Oscar Enrique</v>
      </c>
      <c r="D10" s="102">
        <f>SUM('[1]V Categoría'!$C$11:$H$11)</f>
        <v>8</v>
      </c>
      <c r="E10" s="32">
        <f>('[1]V Categoría'!$I$11)</f>
        <v>1.8518518518518518E-4</v>
      </c>
      <c r="F10" s="225">
        <f>SUM('[1]V Categoría'!$O$11)</f>
        <v>3</v>
      </c>
      <c r="G10" s="269"/>
      <c r="H10" s="155" t="str">
        <f>CONCATENATE('[1]V Categoría'!$P$11)</f>
        <v>6°</v>
      </c>
      <c r="I10" s="155" t="str">
        <f>CONCATENATE('[1]V Categoría'!$V$11)</f>
        <v/>
      </c>
    </row>
    <row r="11" spans="1:12" ht="14.45" customHeight="1" thickTop="1" x14ac:dyDescent="0.25">
      <c r="A11" s="272"/>
      <c r="B11" s="279" t="s">
        <v>6</v>
      </c>
      <c r="C11" s="37" t="str">
        <f>CONCATENATE('[1]V Categoría'!$B$13)</f>
        <v>Machicado Zamalloa, Miguel Alfredo</v>
      </c>
      <c r="D11" s="43">
        <f>SUM('[1]V Categoría'!$C$13:$H$13)</f>
        <v>2</v>
      </c>
      <c r="E11" s="35">
        <f>('[1]V Categoría'!$I$13)</f>
        <v>1.8159722222222223E-4</v>
      </c>
      <c r="F11" s="224">
        <f>SUM('[1]V Categoría'!$O$13)</f>
        <v>5</v>
      </c>
      <c r="G11" s="267">
        <f>SUM(F11+F12)</f>
        <v>11</v>
      </c>
      <c r="H11" s="154" t="str">
        <f>CONCATENATE('[1]V Categoría'!$P$13)</f>
        <v>4°</v>
      </c>
      <c r="I11" s="154" t="str">
        <f>CONCATENATE('[1]V Categoría'!$V$13)</f>
        <v/>
      </c>
    </row>
    <row r="12" spans="1:12" ht="14.45" customHeight="1" thickBot="1" x14ac:dyDescent="0.3">
      <c r="A12" s="272"/>
      <c r="B12" s="280"/>
      <c r="C12" s="142" t="str">
        <f>CONCATENATE('[1]V Categoría'!$B$14)</f>
        <v>Qwistgaard Suárez, José Manuel</v>
      </c>
      <c r="D12" s="102">
        <f>SUM('[1]V Categoría'!$C$14:$H$14)</f>
        <v>6</v>
      </c>
      <c r="E12" s="32">
        <f>('[1]V Categoría'!$I$14)</f>
        <v>1.7962962962962963E-4</v>
      </c>
      <c r="F12" s="225">
        <f>SUM('[1]V Categoría'!$O$14)</f>
        <v>6</v>
      </c>
      <c r="G12" s="269"/>
      <c r="H12" s="155" t="str">
        <f>CONCATENATE('[1]V Categoría'!$P$14)</f>
        <v>3°</v>
      </c>
      <c r="I12" s="155" t="str">
        <f>CONCATENATE('[1]V Categoría'!$V$14)</f>
        <v>BRONCE</v>
      </c>
    </row>
    <row r="13" spans="1:12" ht="14.45" customHeight="1" thickTop="1" x14ac:dyDescent="0.25">
      <c r="A13" s="272"/>
      <c r="B13" s="278" t="s">
        <v>7</v>
      </c>
      <c r="C13" s="37" t="str">
        <f>CONCATENATE('[1]V Categoría'!$B$16)</f>
        <v xml:space="preserve">Brown Ramos, Oscar Percy </v>
      </c>
      <c r="D13" s="43">
        <f>SUM('[1]V Categoría'!$C$16:$H$16)</f>
        <v>1</v>
      </c>
      <c r="E13" s="33">
        <f>('[1]V Categoría'!$I$16)</f>
        <v>1.8402777777777778E-4</v>
      </c>
      <c r="F13" s="226">
        <f>SUM('[1]V Categoría'!$O$16)</f>
        <v>4</v>
      </c>
      <c r="G13" s="267">
        <f>SUM(F13+F14)</f>
        <v>14</v>
      </c>
      <c r="H13" s="156" t="str">
        <f>CONCATENATE('[1]V Categoría'!$P$16)</f>
        <v>5°</v>
      </c>
      <c r="I13" s="156" t="str">
        <f>CONCATENATE('[1]V Categoría'!$V$16)</f>
        <v/>
      </c>
    </row>
    <row r="14" spans="1:12" ht="14.45" customHeight="1" thickBot="1" x14ac:dyDescent="0.3">
      <c r="A14" s="273"/>
      <c r="B14" s="281"/>
      <c r="C14" s="213" t="str">
        <f>CONCATENATE('[1]V Categoría'!$B$17)</f>
        <v xml:space="preserve">Velasco Puycan, Luis Martín </v>
      </c>
      <c r="D14" s="133">
        <f>SUM('[1]V Categoría'!$C$17:$H$17)</f>
        <v>5</v>
      </c>
      <c r="E14" s="158">
        <f>('[1]V Categoría'!$I$17)</f>
        <v>1.703703703703704E-4</v>
      </c>
      <c r="F14" s="227">
        <f>SUM('[1]V Categoría'!$O$17)</f>
        <v>10</v>
      </c>
      <c r="G14" s="268"/>
      <c r="H14" s="157" t="str">
        <f>CONCATENATE('[1]V Categoría'!$P$17)</f>
        <v>1°</v>
      </c>
      <c r="I14" s="157" t="str">
        <f>CONCATENATE('[1]V Categoría'!$V$17)</f>
        <v>ORO</v>
      </c>
    </row>
    <row r="17" spans="1:9" ht="25.5" x14ac:dyDescent="0.35">
      <c r="A17" s="250" t="s">
        <v>62</v>
      </c>
      <c r="B17" s="250"/>
      <c r="C17" s="250"/>
      <c r="D17" s="250"/>
      <c r="E17" s="250"/>
      <c r="F17" s="250"/>
      <c r="G17" s="250"/>
      <c r="H17" s="250"/>
      <c r="I17" s="250"/>
    </row>
    <row r="18" spans="1:9" ht="25.5" x14ac:dyDescent="0.35">
      <c r="A18" s="480" t="s">
        <v>63</v>
      </c>
      <c r="B18" s="480"/>
      <c r="C18" s="480"/>
      <c r="D18" s="480"/>
      <c r="E18" s="480"/>
      <c r="F18" s="480"/>
      <c r="G18" s="480"/>
      <c r="H18" s="480"/>
      <c r="I18" s="480"/>
    </row>
    <row r="19" spans="1:9" ht="25.5" x14ac:dyDescent="0.35">
      <c r="A19" s="250" t="s">
        <v>14</v>
      </c>
      <c r="B19" s="250"/>
      <c r="C19" s="250"/>
      <c r="D19" s="250"/>
      <c r="E19" s="250"/>
      <c r="F19" s="250"/>
      <c r="G19" s="250"/>
      <c r="H19" s="250"/>
      <c r="I19" s="250"/>
    </row>
    <row r="20" spans="1:9" ht="25.5" x14ac:dyDescent="0.25">
      <c r="A20" s="248" t="s">
        <v>55</v>
      </c>
      <c r="B20" s="248"/>
      <c r="C20" s="248"/>
      <c r="D20" s="248"/>
      <c r="E20" s="248"/>
      <c r="F20" s="248"/>
      <c r="G20" s="248"/>
      <c r="H20" s="248"/>
      <c r="I20" s="248"/>
    </row>
    <row r="21" spans="1:9" ht="15.75" thickBot="1" x14ac:dyDescent="0.3"/>
    <row r="22" spans="1:9" ht="16.5" thickBot="1" x14ac:dyDescent="0.3">
      <c r="A22" s="27" t="s">
        <v>15</v>
      </c>
      <c r="B22" s="245" t="s">
        <v>0</v>
      </c>
      <c r="C22" s="78" t="s">
        <v>44</v>
      </c>
      <c r="D22" s="78" t="s">
        <v>52</v>
      </c>
      <c r="E22" s="245" t="s">
        <v>13</v>
      </c>
      <c r="F22" s="6" t="s">
        <v>9</v>
      </c>
      <c r="G22" s="245" t="s">
        <v>11</v>
      </c>
      <c r="H22" s="7" t="s">
        <v>8</v>
      </c>
      <c r="I22" s="7" t="s">
        <v>12</v>
      </c>
    </row>
    <row r="23" spans="1:9" ht="15.75" x14ac:dyDescent="0.25">
      <c r="A23" s="271" t="s">
        <v>1</v>
      </c>
      <c r="B23" s="274" t="s">
        <v>3</v>
      </c>
      <c r="C23" s="37" t="str">
        <f>CONCATENATE('[11]IV Categoría'!$B$7)</f>
        <v>Raborg Pfeennig, Ronald Augusto</v>
      </c>
      <c r="D23" s="43">
        <f>SUM('[11]IV Categoría'!$C$7:$H$7)</f>
        <v>1</v>
      </c>
      <c r="E23" s="31">
        <f>('[11]IV Categoría'!$I$7)</f>
        <v>1.7245370370370372E-4</v>
      </c>
      <c r="F23" s="222">
        <f>SUM('[11]IV Categoría'!$O$7)</f>
        <v>10</v>
      </c>
      <c r="G23" s="275">
        <f>SUM(F23+F24)</f>
        <v>13</v>
      </c>
      <c r="H23" s="96" t="str">
        <f>CONCATENATE('[11]IV Categoría'!$P$7)</f>
        <v>1°</v>
      </c>
      <c r="I23" s="96" t="str">
        <f>CONCATENATE('[11]IV Categoría'!$V$7)</f>
        <v>ORO</v>
      </c>
    </row>
    <row r="24" spans="1:9" ht="16.5" thickBot="1" x14ac:dyDescent="0.3">
      <c r="A24" s="272"/>
      <c r="B24" s="270"/>
      <c r="C24" s="142" t="str">
        <f>CONCATENATE('[11]IV Categoría'!$B$8)</f>
        <v>Cotrina Alvarado, Róger Luis</v>
      </c>
      <c r="D24" s="102">
        <f>SUM('[11]IV Categoría'!$C$8:$H$8)</f>
        <v>5</v>
      </c>
      <c r="E24" s="32">
        <f>('[11]IV Categoría'!$I$8)</f>
        <v>1.9328703703703703E-4</v>
      </c>
      <c r="F24" s="223">
        <f>SUM('[11]IV Categoría'!$O$8)</f>
        <v>3</v>
      </c>
      <c r="G24" s="269"/>
      <c r="H24" s="24" t="str">
        <f>CONCATENATE('[11]IV Categoría'!$P$8)</f>
        <v>6°</v>
      </c>
      <c r="I24" s="24" t="str">
        <f>CONCATENATE('[11]IV Categoría'!$V$8)</f>
        <v/>
      </c>
    </row>
    <row r="25" spans="1:9" ht="16.5" thickTop="1" x14ac:dyDescent="0.25">
      <c r="A25" s="272"/>
      <c r="B25" s="265" t="s">
        <v>4</v>
      </c>
      <c r="C25" s="37" t="str">
        <f>CONCATENATE('[11]IV Categoría'!$B$10)</f>
        <v>Ojeda Del Arco Tang, Ugo Dagoberto</v>
      </c>
      <c r="D25" s="43">
        <f>SUM('[11]IV Categoría'!$C$10:$H$10)</f>
        <v>4</v>
      </c>
      <c r="E25" s="35">
        <f>('[11]IV Categoría'!$I$10)</f>
        <v>1.9305555555555555E-4</v>
      </c>
      <c r="F25" s="224">
        <f>SUM('[11]IV Categoría'!$O$10)</f>
        <v>5</v>
      </c>
      <c r="G25" s="267">
        <f>SUM(F25+F26)</f>
        <v>6</v>
      </c>
      <c r="H25" s="25" t="str">
        <f>CONCATENATE('[11]IV Categoría'!$P$10)</f>
        <v>4°</v>
      </c>
      <c r="I25" s="25" t="str">
        <f>CONCATENATE('[11]IV Categoría'!$V$10)</f>
        <v/>
      </c>
    </row>
    <row r="26" spans="1:9" ht="16.5" thickBot="1" x14ac:dyDescent="0.3">
      <c r="A26" s="272"/>
      <c r="B26" s="270"/>
      <c r="C26" s="142" t="str">
        <f>CONCATENATE('[11]IV Categoría'!$B$11)</f>
        <v>Túpac Yupanqui Pérez, Demetrio Darío</v>
      </c>
      <c r="D26" s="102">
        <f>SUM('[11]IV Categoría'!$C$11:$H$11)</f>
        <v>8</v>
      </c>
      <c r="E26" s="32">
        <f>('[11]IV Categoría'!$I$11)</f>
        <v>2.3368055555555558E-4</v>
      </c>
      <c r="F26" s="225">
        <f>SUM('[11]IV Categoría'!$O$11)</f>
        <v>1</v>
      </c>
      <c r="G26" s="269"/>
      <c r="H26" s="26" t="str">
        <f>CONCATENATE('[11]IV Categoría'!$P$11)</f>
        <v>8°</v>
      </c>
      <c r="I26" s="26" t="str">
        <f>CONCATENATE('[11]IV Categoría'!$V$11)</f>
        <v/>
      </c>
    </row>
    <row r="27" spans="1:9" ht="16.5" thickTop="1" x14ac:dyDescent="0.25">
      <c r="A27" s="272"/>
      <c r="B27" s="265" t="s">
        <v>5</v>
      </c>
      <c r="C27" s="37" t="str">
        <f>CONCATENATE('[11]IV Categoría'!$B$13)</f>
        <v>Vargas Jaramillo, Alfredo Lucio</v>
      </c>
      <c r="D27" s="43">
        <f>SUM('[11]IV Categoría'!$C$13:$H$13)</f>
        <v>3</v>
      </c>
      <c r="E27" s="35">
        <f>('[11]IV Categoría'!$I$13)</f>
        <v>1.9317129629629629E-4</v>
      </c>
      <c r="F27" s="224">
        <f>SUM('[11]IV Categoría'!$O$13)</f>
        <v>4</v>
      </c>
      <c r="G27" s="267">
        <f>SUM(F27+F28)</f>
        <v>6</v>
      </c>
      <c r="H27" s="25" t="str">
        <f>CONCATENATE('[11]IV Categoría'!$P$13)</f>
        <v>5°</v>
      </c>
      <c r="I27" s="25" t="str">
        <f>CONCATENATE('[11]IV Categoría'!$V$13)</f>
        <v/>
      </c>
    </row>
    <row r="28" spans="1:9" ht="16.5" thickBot="1" x14ac:dyDescent="0.3">
      <c r="A28" s="272"/>
      <c r="B28" s="270"/>
      <c r="C28" s="142" t="str">
        <f>CONCATENATE('[11]IV Categoría'!$B$14)</f>
        <v>Mendo López, Walter Salvador</v>
      </c>
      <c r="D28" s="102">
        <f>SUM('[11]IV Categoría'!$C$14:$H$14)</f>
        <v>7</v>
      </c>
      <c r="E28" s="35">
        <f>('[11]IV Categoría'!$I$14)</f>
        <v>1.934027777777778E-4</v>
      </c>
      <c r="F28" s="225">
        <f>SUM('[11]IV Categoría'!$O$14)</f>
        <v>2</v>
      </c>
      <c r="G28" s="269"/>
      <c r="H28" s="26" t="str">
        <f>CONCATENATE('[11]IV Categoría'!$P$14)</f>
        <v>7°</v>
      </c>
      <c r="I28" s="26" t="str">
        <f>CONCATENATE('[11]IV Categoría'!$V$14)</f>
        <v/>
      </c>
    </row>
    <row r="29" spans="1:9" ht="17.25" thickTop="1" thickBot="1" x14ac:dyDescent="0.3">
      <c r="A29" s="272"/>
      <c r="B29" s="265" t="s">
        <v>6</v>
      </c>
      <c r="C29" s="37" t="str">
        <f>CONCATENATE('[11]IV Categoría'!$B$16)</f>
        <v>Machicado Zamalloa, Miguel Alfredo</v>
      </c>
      <c r="D29" s="43">
        <f>SUM('[11]IV Categoría'!$C$16:$H$16)</f>
        <v>2</v>
      </c>
      <c r="E29" s="33">
        <f>('[11]IV Categoría'!$I32)</f>
        <v>0</v>
      </c>
      <c r="F29" s="226">
        <f>SUM('[11]IV Categoría'!$O$16)</f>
        <v>8</v>
      </c>
      <c r="G29" s="267">
        <f>SUM(F29+F30)</f>
        <v>14</v>
      </c>
      <c r="H29" s="5" t="str">
        <f>CONCATENATE('[11]IV Categoría'!$P$16)</f>
        <v>2°</v>
      </c>
      <c r="I29" s="5" t="str">
        <f>CONCATENATE('[11]IV Categoría'!$V$16)</f>
        <v>PLATA</v>
      </c>
    </row>
    <row r="30" spans="1:9" ht="17.25" thickTop="1" thickBot="1" x14ac:dyDescent="0.3">
      <c r="A30" s="273"/>
      <c r="B30" s="266"/>
      <c r="C30" s="213" t="str">
        <f>CONCATENATE('[11]IV Categoría'!$B$17)</f>
        <v>Qwistgaard Suárez, José Manuel</v>
      </c>
      <c r="D30" s="133">
        <f>SUM('[11]IV Categoría'!$C$17:$H$17)</f>
        <v>6</v>
      </c>
      <c r="E30" s="33">
        <f>('[11]IV Categoría'!$I$17)</f>
        <v>1.9293981481481484E-4</v>
      </c>
      <c r="F30" s="227">
        <f>SUM('[11]IV Categoría'!$O$17)</f>
        <v>6</v>
      </c>
      <c r="G30" s="268"/>
      <c r="H30" s="4" t="str">
        <f>CONCATENATE('[11]IV Categoría'!$P$17)</f>
        <v>3°</v>
      </c>
      <c r="I30" s="4" t="str">
        <f>CONCATENATE('[11]IV Categoría'!$V$17)</f>
        <v>BRONCE</v>
      </c>
    </row>
    <row r="31" spans="1:9" ht="13.5" customHeight="1" x14ac:dyDescent="0.25">
      <c r="B31" s="274" t="s">
        <v>7</v>
      </c>
      <c r="C31" s="37" t="str">
        <f>CONCATENATE('[11]V Categoría'!$B$7)</f>
        <v xml:space="preserve">Velasco Puycan, Luis Martín </v>
      </c>
      <c r="D31" s="43">
        <f>SUM('[11]V Categoría'!$C$7:$H$7)</f>
        <v>1</v>
      </c>
      <c r="E31" s="31">
        <f>('[11]V Categoría'!$I$7)</f>
        <v>1.7650462962962962E-4</v>
      </c>
      <c r="F31" s="222">
        <f>SUM('[11]V Categoría'!$O$7)</f>
        <v>5</v>
      </c>
      <c r="G31" s="275">
        <f>SUM(F31+F32)</f>
        <v>6</v>
      </c>
      <c r="H31" s="96" t="str">
        <f>CONCATENATE('[11]V Categoría'!$P$7)</f>
        <v>4°</v>
      </c>
      <c r="I31" s="96" t="str">
        <f>CONCATENATE('[11]V Categoría'!$V$7)</f>
        <v/>
      </c>
    </row>
    <row r="32" spans="1:9" ht="14.45" customHeight="1" thickBot="1" x14ac:dyDescent="0.3">
      <c r="B32" s="270"/>
      <c r="C32" s="142" t="str">
        <f>CONCATENATE('[11]V Categoría'!$B$8)</f>
        <v>Revilla Pino, Pedro César Augusto</v>
      </c>
      <c r="D32" s="102">
        <f>SUM('[11]V Categoría'!$C$8:$H$8)</f>
        <v>5</v>
      </c>
      <c r="E32" s="32">
        <f>('[11]V Categoría'!$I$8)</f>
        <v>1.8310185185185186E-4</v>
      </c>
      <c r="F32" s="223">
        <f>SUM('[11]V Categoría'!$O$8)</f>
        <v>1</v>
      </c>
      <c r="G32" s="269"/>
      <c r="H32" s="24" t="str">
        <f>CONCATENATE('[11]V Categoría'!$P$8)</f>
        <v>8°</v>
      </c>
      <c r="I32" s="24" t="str">
        <f>CONCATENATE('[11]V Categoría'!$V$8)</f>
        <v/>
      </c>
    </row>
    <row r="33" ht="15.75" thickTop="1" x14ac:dyDescent="0.25"/>
  </sheetData>
  <mergeCells count="28">
    <mergeCell ref="A17:I17"/>
    <mergeCell ref="A18:I18"/>
    <mergeCell ref="A19:I19"/>
    <mergeCell ref="A20:I20"/>
    <mergeCell ref="B31:B32"/>
    <mergeCell ref="G31:G32"/>
    <mergeCell ref="A23:A30"/>
    <mergeCell ref="B23:B24"/>
    <mergeCell ref="G23:G24"/>
    <mergeCell ref="B27:B28"/>
    <mergeCell ref="G27:G28"/>
    <mergeCell ref="B29:B30"/>
    <mergeCell ref="G29:G30"/>
    <mergeCell ref="B25:B26"/>
    <mergeCell ref="G25:G26"/>
    <mergeCell ref="A1:I1"/>
    <mergeCell ref="A2:I2"/>
    <mergeCell ref="A3:I3"/>
    <mergeCell ref="A4:I4"/>
    <mergeCell ref="A7:A14"/>
    <mergeCell ref="B11:B12"/>
    <mergeCell ref="G11:G12"/>
    <mergeCell ref="B13:B14"/>
    <mergeCell ref="G13:G14"/>
    <mergeCell ref="B7:B8"/>
    <mergeCell ref="G7:G8"/>
    <mergeCell ref="B9:B10"/>
    <mergeCell ref="G9:G10"/>
  </mergeCells>
  <pageMargins left="0.7" right="0.7" top="0.75" bottom="0.75" header="0.3" footer="0.3"/>
  <pageSetup paperSize="9" orientation="portrait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J35"/>
  <sheetViews>
    <sheetView tabSelected="1" zoomScale="90" zoomScaleNormal="90" workbookViewId="0">
      <selection activeCell="N9" sqref="N9"/>
    </sheetView>
  </sheetViews>
  <sheetFormatPr baseColWidth="10" defaultRowHeight="15" x14ac:dyDescent="0.25"/>
  <cols>
    <col min="1" max="1" width="10" customWidth="1"/>
    <col min="2" max="2" width="10.7109375" customWidth="1"/>
    <col min="3" max="3" width="55.5703125" customWidth="1"/>
    <col min="4" max="4" width="8.85546875" style="150" customWidth="1"/>
    <col min="5" max="5" width="9.42578125" customWidth="1"/>
    <col min="7" max="7" width="10" customWidth="1"/>
  </cols>
  <sheetData>
    <row r="1" spans="1:10" s="1" customFormat="1" ht="25.5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</row>
    <row r="2" spans="1:10" s="1" customFormat="1" ht="25.5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</row>
    <row r="3" spans="1:10" s="1" customFormat="1" ht="15.75" x14ac:dyDescent="0.25">
      <c r="A3" s="103"/>
      <c r="B3" s="103"/>
      <c r="C3" s="103"/>
      <c r="D3" s="103"/>
      <c r="E3" s="103"/>
      <c r="G3" s="103"/>
      <c r="H3" s="103"/>
    </row>
    <row r="4" spans="1:10" s="1" customFormat="1" ht="25.5" x14ac:dyDescent="0.35">
      <c r="A4" s="252" t="s">
        <v>53</v>
      </c>
      <c r="B4" s="252"/>
      <c r="C4" s="252"/>
      <c r="D4" s="252"/>
      <c r="E4" s="252"/>
      <c r="F4" s="252"/>
      <c r="G4" s="252"/>
      <c r="H4" s="252"/>
      <c r="I4" s="252"/>
    </row>
    <row r="5" spans="1:10" ht="15.75" thickBot="1" x14ac:dyDescent="0.3">
      <c r="A5" s="2"/>
      <c r="B5" s="2"/>
      <c r="C5" s="2"/>
      <c r="D5" s="144"/>
      <c r="E5" s="2"/>
      <c r="F5" s="2"/>
      <c r="G5" s="2"/>
      <c r="H5" s="2"/>
      <c r="I5" s="2"/>
      <c r="J5" s="2"/>
    </row>
    <row r="6" spans="1:10" ht="16.5" thickBot="1" x14ac:dyDescent="0.3">
      <c r="A6" s="220" t="s">
        <v>15</v>
      </c>
      <c r="B6" s="3" t="s">
        <v>0</v>
      </c>
      <c r="C6" s="6" t="s">
        <v>44</v>
      </c>
      <c r="D6" s="78" t="s">
        <v>58</v>
      </c>
      <c r="E6" s="3" t="s">
        <v>13</v>
      </c>
      <c r="F6" s="7" t="s">
        <v>8</v>
      </c>
      <c r="G6" s="6" t="s">
        <v>9</v>
      </c>
      <c r="H6" s="3" t="s">
        <v>11</v>
      </c>
      <c r="I6" s="7" t="s">
        <v>12</v>
      </c>
      <c r="J6" s="2"/>
    </row>
    <row r="7" spans="1:10" ht="14.45" customHeight="1" x14ac:dyDescent="0.25">
      <c r="A7" s="429" t="s">
        <v>2</v>
      </c>
      <c r="B7" s="433" t="s">
        <v>4</v>
      </c>
      <c r="C7" s="37" t="str">
        <f>CONCATENATE('[10]Categoría V'!$B$7)</f>
        <v>Alejos Cueva, Favio Enrique</v>
      </c>
      <c r="D7" s="145" t="str">
        <f>CONCATENATE('[10]Categoría V'!$C$7)</f>
        <v>52</v>
      </c>
      <c r="E7" s="35">
        <f>SUM('[10]Categoría V'!$D$7:$I$7)</f>
        <v>1.1076388888888887E-2</v>
      </c>
      <c r="F7" s="96" t="str">
        <f>CONCATENATE('[10]Categoría V'!$L$7)</f>
        <v>3°</v>
      </c>
      <c r="G7" s="226">
        <f>SUM('[10]Categoría V'!$J$7)</f>
        <v>6</v>
      </c>
      <c r="H7" s="254">
        <f>SUM(G7:G8)</f>
        <v>11</v>
      </c>
      <c r="I7" s="96" t="str">
        <f>CONCATENATE('[10]Categoría V'!$R$7)</f>
        <v>BRONCE</v>
      </c>
      <c r="J7" s="2"/>
    </row>
    <row r="8" spans="1:10" ht="15" customHeight="1" thickBot="1" x14ac:dyDescent="0.3">
      <c r="A8" s="430"/>
      <c r="B8" s="280"/>
      <c r="C8" s="23" t="str">
        <f>CONCATENATE('[10]Categoría V'!$B$8)</f>
        <v>Casas Aphesteguy, Luis Guillermo</v>
      </c>
      <c r="D8" s="146" t="str">
        <f>CONCATENATE('[10]Categoría V'!$C$8)</f>
        <v>56</v>
      </c>
      <c r="E8" s="221">
        <f>SUM('[10]Categoría V'!$D$8:$I$8)</f>
        <v>1.1493055555555555E-2</v>
      </c>
      <c r="F8" s="24" t="str">
        <f>CONCATENATE('[10]Categoría V'!$L$8)</f>
        <v>4°</v>
      </c>
      <c r="G8" s="223">
        <f>SUM('[10]Categoría V'!$J$8)</f>
        <v>5</v>
      </c>
      <c r="H8" s="446"/>
      <c r="I8" s="24" t="str">
        <f>CONCATENATE('[10]Categoría V'!$R$8)</f>
        <v/>
      </c>
      <c r="J8" s="2"/>
    </row>
    <row r="9" spans="1:10" s="1" customFormat="1" ht="15.6" customHeight="1" thickTop="1" x14ac:dyDescent="0.25">
      <c r="A9" s="430"/>
      <c r="B9" s="279" t="s">
        <v>5</v>
      </c>
      <c r="C9" s="98" t="str">
        <f>CONCATENATE('[10]Categoría V'!$B$10)</f>
        <v/>
      </c>
      <c r="D9" s="147" t="str">
        <f>CONCATENATE('[10]Categoría V'!$C$10)</f>
        <v/>
      </c>
      <c r="E9" s="33">
        <f>SUM('[10]Categoría V'!$D$10:$I$10)</f>
        <v>0</v>
      </c>
      <c r="F9" s="25" t="str">
        <f>CONCATENATE('[10]Categoría V'!$L$10)</f>
        <v/>
      </c>
      <c r="G9" s="224">
        <f>SUM('[10]Categoría V'!$J$10)</f>
        <v>0</v>
      </c>
      <c r="H9" s="253">
        <f>SUM(G9:G10)</f>
        <v>0</v>
      </c>
      <c r="I9" s="25" t="str">
        <f>CONCATENATE('[10]Categoría V'!$R$10)</f>
        <v/>
      </c>
      <c r="J9" s="2"/>
    </row>
    <row r="10" spans="1:10" s="1" customFormat="1" ht="15.6" customHeight="1" thickBot="1" x14ac:dyDescent="0.3">
      <c r="A10" s="430"/>
      <c r="B10" s="280"/>
      <c r="C10" s="77" t="str">
        <f>CONCATENATE('[10]Categoría V'!$B$11)</f>
        <v/>
      </c>
      <c r="D10" s="148" t="str">
        <f>CONCATENATE('[10]Categoría V'!$C$11)</f>
        <v/>
      </c>
      <c r="E10" s="221">
        <f>SUM('[10]Categoría V'!$D$11:$I$11)</f>
        <v>0</v>
      </c>
      <c r="F10" s="26" t="str">
        <f>CONCATENATE('[10]Categoría V'!$L$11)</f>
        <v/>
      </c>
      <c r="G10" s="228">
        <f>SUM('[10]Categoría V'!$J$11)</f>
        <v>0</v>
      </c>
      <c r="H10" s="446"/>
      <c r="I10" s="26" t="str">
        <f>CONCATENATE('[10]Categoría V'!$R$11)</f>
        <v/>
      </c>
      <c r="J10" s="2"/>
    </row>
    <row r="11" spans="1:10" ht="15" customHeight="1" thickTop="1" x14ac:dyDescent="0.25">
      <c r="A11" s="430"/>
      <c r="B11" s="265" t="s">
        <v>6</v>
      </c>
      <c r="C11" s="37" t="str">
        <f>CONCATENATE('[10]Categoría V'!$B$13)</f>
        <v>Ramírez Lucero, Sergio Miguel</v>
      </c>
      <c r="D11" s="149" t="str">
        <f>CONCATENATE('[10]Categoría V'!$C$13)</f>
        <v>50</v>
      </c>
      <c r="E11" s="33">
        <f>SUM('[10]Categoría V'!$D$13:$I$13)</f>
        <v>1.1759259259259259E-2</v>
      </c>
      <c r="F11" s="25" t="str">
        <f>CONCATENATE('[10]Categoría V'!$L$13)</f>
        <v>5°</v>
      </c>
      <c r="G11" s="224">
        <f>SUM('[10]Categoría V'!$J$13)</f>
        <v>4</v>
      </c>
      <c r="H11" s="445">
        <f>SUM(G11:G12)</f>
        <v>7</v>
      </c>
      <c r="I11" s="25" t="str">
        <f>CONCATENATE('[10]Categoría V'!$R$13)</f>
        <v/>
      </c>
      <c r="J11" s="2"/>
    </row>
    <row r="12" spans="1:10" ht="15" customHeight="1" thickBot="1" x14ac:dyDescent="0.3">
      <c r="A12" s="430"/>
      <c r="B12" s="270"/>
      <c r="C12" s="23" t="str">
        <f>CONCATENATE('[10]Categoría V'!$B$14)</f>
        <v>Salazar Vilela, Carlos Elías</v>
      </c>
      <c r="D12" s="148" t="str">
        <f>CONCATENATE('[10]Categoría V'!$C$14)</f>
        <v>51</v>
      </c>
      <c r="E12" s="34">
        <f>SUM('[10]Categoría V'!$D$14:$I$14)</f>
        <v>1.3263888888888889E-2</v>
      </c>
      <c r="F12" s="97" t="str">
        <f>CONCATENATE('[10]Categoría V'!$L$14)</f>
        <v>6°</v>
      </c>
      <c r="G12" s="225">
        <f>SUM('[10]Categoría V'!$J$14)</f>
        <v>3</v>
      </c>
      <c r="H12" s="446"/>
      <c r="I12" s="97" t="str">
        <f>CONCATENATE('[10]Categoría V'!$R$14)</f>
        <v/>
      </c>
      <c r="J12" s="2"/>
    </row>
    <row r="13" spans="1:10" ht="15" customHeight="1" thickTop="1" x14ac:dyDescent="0.25">
      <c r="A13" s="430"/>
      <c r="B13" s="278" t="s">
        <v>7</v>
      </c>
      <c r="C13" s="99" t="str">
        <f>CONCATENATE('[10]Categoría V'!$B$16)</f>
        <v>Revilla Pino, Pedro César Augusto</v>
      </c>
      <c r="D13" s="40" t="str">
        <f>CONCATENATE('[10]Categoría V'!$C$16)</f>
        <v>54</v>
      </c>
      <c r="E13" s="33">
        <f>SUM('[10]Categoría V'!$D$16:$I$16)</f>
        <v>9.0972222222222218E-3</v>
      </c>
      <c r="F13" s="25" t="str">
        <f>CONCATENATE('[10]Categoría V'!$L$16)</f>
        <v>2°</v>
      </c>
      <c r="G13" s="224">
        <f>SUM('[10]Categoría V'!$J$16)</f>
        <v>8</v>
      </c>
      <c r="H13" s="445">
        <f>SUM(G13:G14)</f>
        <v>18</v>
      </c>
      <c r="I13" s="25" t="str">
        <f>CONCATENATE('[10]Categoría V'!$R$16)</f>
        <v>PLATA</v>
      </c>
      <c r="J13" s="2"/>
    </row>
    <row r="14" spans="1:10" ht="15" customHeight="1" thickBot="1" x14ac:dyDescent="0.3">
      <c r="A14" s="431"/>
      <c r="B14" s="281"/>
      <c r="C14" s="22" t="str">
        <f>CONCATENATE('[10]Categoría V'!$B$17)</f>
        <v xml:space="preserve">Velasco Puycan, Luis Martín </v>
      </c>
      <c r="D14" s="56" t="str">
        <f>CONCATENATE('[10]Categoría V'!$C$17)</f>
        <v>55</v>
      </c>
      <c r="E14" s="36">
        <f>SUM('[10]Categoría V'!$D$17:$I$17)</f>
        <v>8.7615740740740744E-3</v>
      </c>
      <c r="F14" s="4" t="str">
        <f>CONCATENATE('[10]Categoría V'!$L$17)</f>
        <v>1°</v>
      </c>
      <c r="G14" s="227">
        <f>SUM('[10]Categoría V'!$J$17)</f>
        <v>10</v>
      </c>
      <c r="H14" s="255"/>
      <c r="I14" s="4" t="str">
        <f>CONCATENATE('[10]Categoría V'!$R$17)</f>
        <v>ORO</v>
      </c>
      <c r="J14" s="2"/>
    </row>
    <row r="19" spans="1:10" s="1" customFormat="1" ht="25.5" x14ac:dyDescent="0.35">
      <c r="A19" s="250" t="s">
        <v>62</v>
      </c>
      <c r="B19" s="250"/>
      <c r="C19" s="250"/>
      <c r="D19" s="250"/>
      <c r="E19" s="250"/>
      <c r="F19" s="250"/>
      <c r="G19" s="250"/>
      <c r="H19" s="250"/>
      <c r="I19" s="250"/>
    </row>
    <row r="20" spans="1:10" s="1" customFormat="1" ht="25.5" x14ac:dyDescent="0.35">
      <c r="A20" s="480" t="s">
        <v>63</v>
      </c>
      <c r="B20" s="480"/>
      <c r="C20" s="480"/>
      <c r="D20" s="480"/>
      <c r="E20" s="480"/>
      <c r="F20" s="480"/>
      <c r="G20" s="480"/>
      <c r="H20" s="480"/>
      <c r="I20" s="480"/>
    </row>
    <row r="21" spans="1:10" s="1" customFormat="1" ht="15.75" x14ac:dyDescent="0.25">
      <c r="A21" s="603"/>
      <c r="B21" s="603"/>
      <c r="C21" s="603"/>
      <c r="D21" s="603"/>
      <c r="E21" s="603"/>
      <c r="G21" s="603"/>
      <c r="H21" s="603"/>
    </row>
    <row r="22" spans="1:10" s="1" customFormat="1" ht="25.5" x14ac:dyDescent="0.35">
      <c r="A22" s="250" t="s">
        <v>53</v>
      </c>
      <c r="B22" s="250"/>
      <c r="C22" s="250"/>
      <c r="D22" s="250"/>
      <c r="E22" s="250"/>
      <c r="F22" s="250"/>
      <c r="G22" s="250"/>
      <c r="H22" s="250"/>
      <c r="I22" s="250"/>
    </row>
    <row r="23" spans="1:10" s="1" customFormat="1" ht="15.75" thickBot="1" x14ac:dyDescent="0.3">
      <c r="A23" s="2"/>
      <c r="B23" s="2"/>
      <c r="C23" s="2"/>
      <c r="D23" s="144"/>
      <c r="E23" s="2"/>
      <c r="F23" s="2"/>
      <c r="G23" s="2"/>
      <c r="H23" s="2"/>
      <c r="I23" s="2"/>
      <c r="J23" s="2"/>
    </row>
    <row r="24" spans="1:10" s="1" customFormat="1" ht="16.5" thickBot="1" x14ac:dyDescent="0.3">
      <c r="A24" s="220" t="s">
        <v>15</v>
      </c>
      <c r="B24" s="245" t="s">
        <v>0</v>
      </c>
      <c r="C24" s="6" t="s">
        <v>44</v>
      </c>
      <c r="D24" s="78" t="s">
        <v>58</v>
      </c>
      <c r="E24" s="245" t="s">
        <v>13</v>
      </c>
      <c r="F24" s="7" t="s">
        <v>8</v>
      </c>
      <c r="G24" s="6" t="s">
        <v>9</v>
      </c>
      <c r="H24" s="245" t="s">
        <v>11</v>
      </c>
      <c r="I24" s="7" t="s">
        <v>12</v>
      </c>
      <c r="J24" s="2"/>
    </row>
    <row r="25" spans="1:10" s="1" customFormat="1" ht="14.45" customHeight="1" x14ac:dyDescent="0.25">
      <c r="A25" s="429" t="s">
        <v>1</v>
      </c>
      <c r="B25" s="282" t="s">
        <v>3</v>
      </c>
      <c r="C25" s="37" t="str">
        <f>CONCATENATE('[20]Categoría IV'!$B$7)</f>
        <v>Torres Infante, Raúl Luis</v>
      </c>
      <c r="D25" s="145" t="str">
        <f>CONCATENATE('[20]Categoría IV'!$C$7)</f>
        <v>40</v>
      </c>
      <c r="E25" s="35">
        <f>SUM('[20]Categoría IV'!$D$7:$I$7)</f>
        <v>9.4907407407407406E-3</v>
      </c>
      <c r="F25" s="96" t="str">
        <f>CONCATENATE('[20]Categoría IV'!$L$7)</f>
        <v>1°</v>
      </c>
      <c r="G25" s="226">
        <f>SUM('[20]Categoría IV'!$J$7)</f>
        <v>10</v>
      </c>
      <c r="H25" s="254">
        <f>SUM(G25:G26)</f>
        <v>18</v>
      </c>
      <c r="I25" s="96" t="str">
        <f>CONCATENATE('[20]Categoría IV'!$R$7)</f>
        <v>ORO</v>
      </c>
      <c r="J25" s="2"/>
    </row>
    <row r="26" spans="1:10" s="1" customFormat="1" ht="15" customHeight="1" thickBot="1" x14ac:dyDescent="0.3">
      <c r="A26" s="430"/>
      <c r="B26" s="270"/>
      <c r="C26" s="23" t="str">
        <f>CONCATENATE('[20]Categoría IV'!$B$8)</f>
        <v>Mena Ramírez, Miguel Humberto</v>
      </c>
      <c r="D26" s="146" t="str">
        <f>CONCATENATE('[20]Categoría IV'!$C$8)</f>
        <v>41</v>
      </c>
      <c r="E26" s="32">
        <f>SUM('[20]Categoría IV'!$D$8:$I$8)</f>
        <v>9.7453703703703713E-3</v>
      </c>
      <c r="F26" s="24" t="str">
        <f>CONCATENATE('[20]Categoría IV'!$L$8)</f>
        <v>2°</v>
      </c>
      <c r="G26" s="223">
        <f>SUM('[20]Categoría IV'!$J$8)</f>
        <v>8</v>
      </c>
      <c r="H26" s="446"/>
      <c r="I26" s="24" t="str">
        <f>CONCATENATE('[20]Categoría IV'!$R$8)</f>
        <v>PLATA</v>
      </c>
      <c r="J26" s="2"/>
    </row>
    <row r="27" spans="1:10" s="1" customFormat="1" ht="15" customHeight="1" thickTop="1" x14ac:dyDescent="0.25">
      <c r="A27" s="430"/>
      <c r="B27" s="265" t="s">
        <v>4</v>
      </c>
      <c r="C27" s="98" t="str">
        <f>CONCATENATE('[20]Categoría IV'!$B$10)</f>
        <v>Alejos Cueva, Favio Enrique</v>
      </c>
      <c r="D27" s="147" t="str">
        <f>CONCATENATE('[20]Categoría IV'!$C$10)</f>
        <v>42</v>
      </c>
      <c r="E27" s="33">
        <f>SUM('[20]Categoría IV'!$D$10:$I$10)</f>
        <v>1.0185185185185184E-2</v>
      </c>
      <c r="F27" s="25" t="str">
        <f>CONCATENATE('[20]Categoría IV'!$L$10)</f>
        <v>4°</v>
      </c>
      <c r="G27" s="224">
        <f>SUM('[20]Categoría IV'!$J$10)</f>
        <v>5</v>
      </c>
      <c r="H27" s="445">
        <f>SUM(G27:G28)</f>
        <v>11</v>
      </c>
      <c r="I27" s="25" t="str">
        <f>CONCATENATE('[20]Categoría IV'!$R$10)</f>
        <v/>
      </c>
      <c r="J27" s="2"/>
    </row>
    <row r="28" spans="1:10" s="1" customFormat="1" ht="15" customHeight="1" thickBot="1" x14ac:dyDescent="0.3">
      <c r="A28" s="430"/>
      <c r="B28" s="270"/>
      <c r="C28" s="143" t="str">
        <f>CONCATENATE('[20]Categoría IV'!$B$11)</f>
        <v>Gálvez Escobar, Miguel Alberto</v>
      </c>
      <c r="D28" s="148" t="str">
        <f>CONCATENATE('[20]Categoría IV'!$C$11)</f>
        <v>43</v>
      </c>
      <c r="E28" s="32">
        <f>SUM('[20]Categoría IV'!$D$11:$I$11)</f>
        <v>9.8148148148148144E-3</v>
      </c>
      <c r="F28" s="26" t="str">
        <f>CONCATENATE('[20]Categoría IV'!$L$11)</f>
        <v>3°</v>
      </c>
      <c r="G28" s="223">
        <f>SUM('[20]Categoría IV'!$J$11)</f>
        <v>6</v>
      </c>
      <c r="H28" s="446"/>
      <c r="I28" s="26" t="str">
        <f>CONCATENATE('[20]Categoría IV'!$R$11)</f>
        <v>BRONCE</v>
      </c>
      <c r="J28" s="2"/>
    </row>
    <row r="29" spans="1:10" s="1" customFormat="1" ht="15" customHeight="1" thickTop="1" x14ac:dyDescent="0.25">
      <c r="A29" s="430"/>
      <c r="B29" s="282" t="s">
        <v>5</v>
      </c>
      <c r="C29" s="98" t="str">
        <f>CONCATENATE('[20]Categoría IV'!$B$13)</f>
        <v/>
      </c>
      <c r="D29" s="149" t="str">
        <f>CONCATENATE('[20]Categoría IV'!$C$13)</f>
        <v/>
      </c>
      <c r="E29" s="33">
        <f>SUM('[20]Categoría IV'!$D$13:$I$13)</f>
        <v>0</v>
      </c>
      <c r="F29" s="25" t="str">
        <f>CONCATENATE('[20]Categoría IV'!$L$13)</f>
        <v/>
      </c>
      <c r="G29" s="224">
        <f>SUM('[20]Categoría IV'!$J$13)</f>
        <v>0</v>
      </c>
      <c r="H29" s="445">
        <f>SUM(G29:G30)</f>
        <v>0</v>
      </c>
      <c r="I29" s="25" t="str">
        <f>CONCATENATE('[20]Categoría IV'!$R$13)</f>
        <v/>
      </c>
      <c r="J29" s="2"/>
    </row>
    <row r="30" spans="1:10" s="1" customFormat="1" ht="15" customHeight="1" thickBot="1" x14ac:dyDescent="0.3">
      <c r="A30" s="430"/>
      <c r="B30" s="270"/>
      <c r="C30" s="11" t="str">
        <f>CONCATENATE('[20]Categoría IV'!$B$14)</f>
        <v/>
      </c>
      <c r="D30" s="148" t="str">
        <f>CONCATENATE('[20]Categoría IV'!$C$14)</f>
        <v/>
      </c>
      <c r="E30" s="221">
        <f>SUM('[20]Categoría IV'!$D$14:$I$14)</f>
        <v>0</v>
      </c>
      <c r="F30" s="97" t="str">
        <f>CONCATENATE('[20]Categoría IV'!$L$14)</f>
        <v/>
      </c>
      <c r="G30" s="604">
        <f>SUM('[20]Categoría IV'!$J$14)</f>
        <v>0</v>
      </c>
      <c r="H30" s="446"/>
      <c r="I30" s="97" t="str">
        <f>CONCATENATE('[20]Categoría IV'!$R$14)</f>
        <v/>
      </c>
      <c r="J30" s="2"/>
    </row>
    <row r="31" spans="1:10" s="1" customFormat="1" ht="15" customHeight="1" thickTop="1" x14ac:dyDescent="0.25">
      <c r="A31" s="430"/>
      <c r="B31" s="265" t="s">
        <v>6</v>
      </c>
      <c r="C31" s="99" t="str">
        <f>CONCATENATE('[20]Categoría IV'!$B$16)</f>
        <v>Vivas Acuña, Juan Hernán</v>
      </c>
      <c r="D31" s="40" t="str">
        <f>CONCATENATE('[20]Categoría IV'!$C$16)</f>
        <v>46</v>
      </c>
      <c r="E31" s="33">
        <f>SUM('[20]Categoría IV'!$D$16:$I$16)</f>
        <v>1.1736111111111109E-2</v>
      </c>
      <c r="F31" s="25" t="str">
        <f>CONCATENATE('[20]Categoría IV'!$L$16)</f>
        <v>6°</v>
      </c>
      <c r="G31" s="224">
        <f>SUM('[20]Categoría IV'!$J$16)</f>
        <v>3</v>
      </c>
      <c r="H31" s="445">
        <f>SUM(G31:G32)</f>
        <v>7</v>
      </c>
      <c r="I31" s="25" t="str">
        <f>CONCATENATE('[20]Categoría IV'!$R$16)</f>
        <v/>
      </c>
      <c r="J31" s="2"/>
    </row>
    <row r="32" spans="1:10" s="1" customFormat="1" ht="15" customHeight="1" thickBot="1" x14ac:dyDescent="0.3">
      <c r="A32" s="430"/>
      <c r="B32" s="266"/>
      <c r="C32" s="22" t="str">
        <f>CONCATENATE('[20]Categoría IV'!$B$17)</f>
        <v>Quijano Rodríguez, Luis Hernán</v>
      </c>
      <c r="D32" s="56" t="str">
        <f>CONCATENATE('[20]Categoría IV'!$C$17)</f>
        <v>47</v>
      </c>
      <c r="E32" s="36">
        <f>SUM('[20]Categoría IV'!$D$17:$I$17)</f>
        <v>1.1712962962962965E-2</v>
      </c>
      <c r="F32" s="4" t="str">
        <f>CONCATENATE('[20]Categoría IV'!$L$17)</f>
        <v>5°</v>
      </c>
      <c r="G32" s="227">
        <f>SUM('[20]Categoría IV'!$J$17)</f>
        <v>4</v>
      </c>
      <c r="H32" s="255"/>
      <c r="I32" s="4" t="str">
        <f>CONCATENATE('[20]Categoría IV'!$R$17)</f>
        <v/>
      </c>
      <c r="J32" s="2"/>
    </row>
    <row r="33" spans="1:10" s="1" customFormat="1" ht="14.45" customHeight="1" x14ac:dyDescent="0.25">
      <c r="A33"/>
      <c r="B33" s="432" t="s">
        <v>7</v>
      </c>
      <c r="C33" s="37" t="str">
        <f>CONCATENATE('[20]Categoría V'!$B$7)</f>
        <v>Revilla Pino, Pedro César Augusto</v>
      </c>
      <c r="D33" s="145" t="str">
        <f>CONCATENATE('[20]Categoría V'!$C$7)</f>
        <v>50</v>
      </c>
      <c r="E33" s="35">
        <f>SUM('[20]Categoría V'!$D$7:$I$7)</f>
        <v>9.0509259259259258E-3</v>
      </c>
      <c r="F33" s="96" t="str">
        <f>CONCATENATE('[20]Categoría V'!$L$7)</f>
        <v>3°</v>
      </c>
      <c r="G33" s="226">
        <f>SUM('[20]Categoría V'!$J$7)</f>
        <v>6</v>
      </c>
      <c r="H33" s="254">
        <f>SUM(G33:G34)</f>
        <v>9</v>
      </c>
      <c r="I33" s="96" t="str">
        <f>CONCATENATE('[20]Categoría V'!$R$7)</f>
        <v>BRONCE</v>
      </c>
      <c r="J33" s="2"/>
    </row>
    <row r="34" spans="1:10" s="1" customFormat="1" ht="15" customHeight="1" thickBot="1" x14ac:dyDescent="0.3">
      <c r="A34"/>
      <c r="B34" s="277"/>
      <c r="C34" s="23" t="str">
        <f>CONCATENATE('[20]Categoría V'!$B$8)</f>
        <v xml:space="preserve">Ramírez Sosa, Pablo Enrique </v>
      </c>
      <c r="D34" s="146" t="str">
        <f>CONCATENATE('[20]Categoría V'!$C$8)</f>
        <v>51</v>
      </c>
      <c r="E34" s="221">
        <f>SUM('[20]Categoría V'!$D$8:$I$8)</f>
        <v>1.1076388888888887E-2</v>
      </c>
      <c r="F34" s="24" t="str">
        <f>CONCATENATE('[20]Categoría V'!$L$8)</f>
        <v>6°</v>
      </c>
      <c r="G34" s="223">
        <f>SUM('[20]Categoría V'!$J$8)</f>
        <v>3</v>
      </c>
      <c r="H34" s="446"/>
      <c r="I34" s="24" t="str">
        <f>CONCATENATE('[20]Categoría V'!$R$8)</f>
        <v/>
      </c>
      <c r="J34" s="2"/>
    </row>
    <row r="35" spans="1:10" ht="15.75" thickTop="1" x14ac:dyDescent="0.25"/>
  </sheetData>
  <mergeCells count="26">
    <mergeCell ref="A1:I1"/>
    <mergeCell ref="A2:I2"/>
    <mergeCell ref="A4:I4"/>
    <mergeCell ref="B25:B26"/>
    <mergeCell ref="H25:H26"/>
    <mergeCell ref="A19:I19"/>
    <mergeCell ref="A20:I20"/>
    <mergeCell ref="A22:I22"/>
    <mergeCell ref="A7:A14"/>
    <mergeCell ref="B7:B8"/>
    <mergeCell ref="H7:H8"/>
    <mergeCell ref="B11:B12"/>
    <mergeCell ref="H11:H12"/>
    <mergeCell ref="B13:B14"/>
    <mergeCell ref="H13:H14"/>
    <mergeCell ref="B9:B10"/>
    <mergeCell ref="H9:H10"/>
    <mergeCell ref="B31:B32"/>
    <mergeCell ref="H31:H32"/>
    <mergeCell ref="B33:B34"/>
    <mergeCell ref="H33:H34"/>
    <mergeCell ref="A25:A32"/>
    <mergeCell ref="B29:B30"/>
    <mergeCell ref="H29:H30"/>
    <mergeCell ref="H27:H28"/>
    <mergeCell ref="B27:B28"/>
  </mergeCells>
  <pageMargins left="0.7" right="0.7" top="0.75" bottom="0.75" header="0.3" footer="0.3"/>
  <pageSetup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T34"/>
  <sheetViews>
    <sheetView zoomScaleNormal="100" workbookViewId="0">
      <selection activeCell="AU19" sqref="AU19"/>
    </sheetView>
  </sheetViews>
  <sheetFormatPr baseColWidth="10" defaultRowHeight="15" x14ac:dyDescent="0.25"/>
  <cols>
    <col min="1" max="1" width="12.7109375" customWidth="1"/>
    <col min="2" max="2" width="8.85546875" style="1" customWidth="1"/>
    <col min="3" max="3" width="41" customWidth="1"/>
    <col min="4" max="27" width="1.7109375" customWidth="1"/>
    <col min="28" max="33" width="1.7109375" style="1" customWidth="1"/>
    <col min="34" max="34" width="2" customWidth="1"/>
    <col min="35" max="39" width="1.7109375" customWidth="1"/>
    <col min="40" max="40" width="10" style="1" customWidth="1"/>
    <col min="41" max="46" width="1.7109375" customWidth="1"/>
  </cols>
  <sheetData>
    <row r="1" spans="1:46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</row>
    <row r="2" spans="1:46" s="1" customFormat="1" ht="23.45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</row>
    <row r="3" spans="1:46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</row>
    <row r="4" spans="1:46" s="1" customFormat="1" ht="20.45" customHeight="1" x14ac:dyDescent="0.25">
      <c r="A4" s="249" t="s">
        <v>43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</row>
    <row r="5" spans="1:46" s="1" customFormat="1" ht="15.75" thickBot="1" x14ac:dyDescent="0.3">
      <c r="A5" s="30"/>
      <c r="B5" s="19"/>
      <c r="C5" s="16"/>
      <c r="D5" s="20"/>
      <c r="E5" s="19"/>
    </row>
    <row r="6" spans="1:46" ht="16.149999999999999" customHeight="1" thickBot="1" x14ac:dyDescent="0.3">
      <c r="A6" s="17" t="s">
        <v>15</v>
      </c>
      <c r="B6" s="21" t="s">
        <v>0</v>
      </c>
      <c r="C6" s="18" t="s">
        <v>44</v>
      </c>
      <c r="D6" s="354" t="s">
        <v>40</v>
      </c>
      <c r="E6" s="376"/>
      <c r="F6" s="376"/>
      <c r="G6" s="376"/>
      <c r="H6" s="376"/>
      <c r="I6" s="377"/>
      <c r="J6" s="378" t="s">
        <v>41</v>
      </c>
      <c r="K6" s="379"/>
      <c r="L6" s="379"/>
      <c r="M6" s="379"/>
      <c r="N6" s="379"/>
      <c r="O6" s="380"/>
      <c r="P6" s="354" t="s">
        <v>42</v>
      </c>
      <c r="Q6" s="376"/>
      <c r="R6" s="376"/>
      <c r="S6" s="376"/>
      <c r="T6" s="376"/>
      <c r="U6" s="377"/>
      <c r="V6" s="378" t="s">
        <v>35</v>
      </c>
      <c r="W6" s="379"/>
      <c r="X6" s="379"/>
      <c r="Y6" s="379"/>
      <c r="Z6" s="379"/>
      <c r="AA6" s="380"/>
      <c r="AB6" s="354" t="s">
        <v>36</v>
      </c>
      <c r="AC6" s="355"/>
      <c r="AD6" s="355"/>
      <c r="AE6" s="355"/>
      <c r="AF6" s="355"/>
      <c r="AG6" s="356"/>
      <c r="AH6" s="361" t="s">
        <v>37</v>
      </c>
      <c r="AI6" s="362"/>
      <c r="AJ6" s="362"/>
      <c r="AK6" s="362"/>
      <c r="AL6" s="362"/>
      <c r="AM6" s="363"/>
      <c r="AN6" s="151" t="s">
        <v>50</v>
      </c>
      <c r="AO6" s="361" t="s">
        <v>38</v>
      </c>
      <c r="AP6" s="362"/>
      <c r="AQ6" s="362"/>
      <c r="AR6" s="362"/>
      <c r="AS6" s="362"/>
      <c r="AT6" s="363"/>
    </row>
    <row r="7" spans="1:46" ht="14.45" customHeight="1" x14ac:dyDescent="0.25">
      <c r="A7" s="333" t="s">
        <v>2</v>
      </c>
      <c r="B7" s="381" t="s">
        <v>4</v>
      </c>
      <c r="C7" s="39" t="str">
        <f>CONCATENATE('[2]V Categoría'!$B$8)</f>
        <v>Castellano Masías, Pedro</v>
      </c>
      <c r="D7" s="364" t="str">
        <f>CONCATENATE('[2]V Categoría'!$C$8)</f>
        <v>12.2</v>
      </c>
      <c r="E7" s="365"/>
      <c r="F7" s="365"/>
      <c r="G7" s="365"/>
      <c r="H7" s="365"/>
      <c r="I7" s="366"/>
      <c r="J7" s="367" t="str">
        <f>CONCATENATE('[2]V Categoría'!$I$8)</f>
        <v>NULO</v>
      </c>
      <c r="K7" s="368"/>
      <c r="L7" s="368"/>
      <c r="M7" s="368"/>
      <c r="N7" s="368"/>
      <c r="O7" s="369"/>
      <c r="P7" s="364" t="str">
        <f>CONCATENATE('[2]V Categoría'!$O$8)</f>
        <v>14.84</v>
      </c>
      <c r="Q7" s="365"/>
      <c r="R7" s="365"/>
      <c r="S7" s="365"/>
      <c r="T7" s="365"/>
      <c r="U7" s="366"/>
      <c r="V7" s="370" t="str">
        <f>CONCATENATE('[2]V Categoría'!$U$8)</f>
        <v>14.84</v>
      </c>
      <c r="W7" s="371"/>
      <c r="X7" s="371"/>
      <c r="Y7" s="371"/>
      <c r="Z7" s="371"/>
      <c r="AA7" s="372"/>
      <c r="AB7" s="343" t="str">
        <f>CONCATENATE('[2]V Categoría'!$AA$8)</f>
        <v>7°</v>
      </c>
      <c r="AC7" s="344"/>
      <c r="AD7" s="344"/>
      <c r="AE7" s="344"/>
      <c r="AF7" s="344"/>
      <c r="AG7" s="345"/>
      <c r="AH7" s="346">
        <f>SUM('[2]V Categoría'!$AG$8:$AL$8)</f>
        <v>2</v>
      </c>
      <c r="AI7" s="347"/>
      <c r="AJ7" s="347"/>
      <c r="AK7" s="347"/>
      <c r="AL7" s="347"/>
      <c r="AM7" s="348"/>
      <c r="AN7" s="332">
        <f>SUM(AH7:AM8)</f>
        <v>3</v>
      </c>
      <c r="AO7" s="373" t="str">
        <f>CONCATENATE('[2]V Categoría'!$AM$8)</f>
        <v/>
      </c>
      <c r="AP7" s="374"/>
      <c r="AQ7" s="374"/>
      <c r="AR7" s="374"/>
      <c r="AS7" s="374"/>
      <c r="AT7" s="375"/>
    </row>
    <row r="8" spans="1:46" ht="14.45" customHeight="1" thickBot="1" x14ac:dyDescent="0.3">
      <c r="A8" s="334"/>
      <c r="B8" s="285"/>
      <c r="C8" s="68" t="str">
        <f>CONCATENATE('[2]V Categoría'!$B$9)</f>
        <v>Matallana Rose, Juan Daniel</v>
      </c>
      <c r="D8" s="294" t="str">
        <f>CONCATENATE('[2]V Categoría'!$C$9)</f>
        <v>13.56</v>
      </c>
      <c r="E8" s="295"/>
      <c r="F8" s="295"/>
      <c r="G8" s="295"/>
      <c r="H8" s="295"/>
      <c r="I8" s="296"/>
      <c r="J8" s="297" t="str">
        <f>CONCATENATE('[2]V Categoría'!$I$9)</f>
        <v>NULO</v>
      </c>
      <c r="K8" s="298"/>
      <c r="L8" s="298"/>
      <c r="M8" s="298"/>
      <c r="N8" s="298"/>
      <c r="O8" s="299"/>
      <c r="P8" s="294" t="str">
        <f>CONCATENATE('[2]V Categoría'!$O$9)</f>
        <v>RETIRÓ</v>
      </c>
      <c r="Q8" s="295"/>
      <c r="R8" s="295"/>
      <c r="S8" s="295"/>
      <c r="T8" s="295"/>
      <c r="U8" s="296"/>
      <c r="V8" s="300" t="str">
        <f>CONCATENATE('[2]V Categoría'!$U$9)</f>
        <v>13.56</v>
      </c>
      <c r="W8" s="301"/>
      <c r="X8" s="301"/>
      <c r="Y8" s="301"/>
      <c r="Z8" s="301"/>
      <c r="AA8" s="302"/>
      <c r="AB8" s="303" t="str">
        <f>CONCATENATE('[2]V Categoría'!$AA$9)</f>
        <v>8°</v>
      </c>
      <c r="AC8" s="304"/>
      <c r="AD8" s="304"/>
      <c r="AE8" s="304"/>
      <c r="AF8" s="304"/>
      <c r="AG8" s="305"/>
      <c r="AH8" s="306">
        <f>SUM('[2]V Categoría'!$AG$9)</f>
        <v>1</v>
      </c>
      <c r="AI8" s="307"/>
      <c r="AJ8" s="307"/>
      <c r="AK8" s="307"/>
      <c r="AL8" s="307"/>
      <c r="AM8" s="308"/>
      <c r="AN8" s="290"/>
      <c r="AO8" s="309" t="str">
        <f>CONCATENATE('[2]V Categoría'!$AM$9)</f>
        <v/>
      </c>
      <c r="AP8" s="310"/>
      <c r="AQ8" s="310"/>
      <c r="AR8" s="310"/>
      <c r="AS8" s="310"/>
      <c r="AT8" s="311"/>
    </row>
    <row r="9" spans="1:46" ht="14.45" customHeight="1" thickTop="1" x14ac:dyDescent="0.25">
      <c r="A9" s="334"/>
      <c r="B9" s="284" t="s">
        <v>5</v>
      </c>
      <c r="C9" s="39" t="str">
        <f>CONCATENATE('[2]V Categoría'!$B$11)</f>
        <v>Miranda Otoya, Luis Antonio</v>
      </c>
      <c r="D9" s="317" t="str">
        <f>CONCATENATE('[2]V Categoría'!$C$11)</f>
        <v>27.41</v>
      </c>
      <c r="E9" s="330"/>
      <c r="F9" s="330"/>
      <c r="G9" s="330"/>
      <c r="H9" s="330"/>
      <c r="I9" s="331"/>
      <c r="J9" s="318" t="str">
        <f>CONCATENATE('[2]V Categoría'!$I$11)</f>
        <v>26.88</v>
      </c>
      <c r="K9" s="319"/>
      <c r="L9" s="319"/>
      <c r="M9" s="319"/>
      <c r="N9" s="319"/>
      <c r="O9" s="320"/>
      <c r="P9" s="317" t="str">
        <f>CONCATENATE('[2]V Categoría'!$O$11)</f>
        <v>27.49</v>
      </c>
      <c r="Q9" s="330"/>
      <c r="R9" s="330"/>
      <c r="S9" s="330"/>
      <c r="T9" s="330"/>
      <c r="U9" s="331"/>
      <c r="V9" s="321" t="str">
        <f>CONCATENATE('[2]V Categoría'!$U$11)</f>
        <v>27.49</v>
      </c>
      <c r="W9" s="322"/>
      <c r="X9" s="322"/>
      <c r="Y9" s="322"/>
      <c r="Z9" s="322"/>
      <c r="AA9" s="323"/>
      <c r="AB9" s="324" t="str">
        <f>CONCATENATE('[2]V Categoría'!$AA$11)</f>
        <v>2°</v>
      </c>
      <c r="AC9" s="325"/>
      <c r="AD9" s="325"/>
      <c r="AE9" s="325"/>
      <c r="AF9" s="325"/>
      <c r="AG9" s="326"/>
      <c r="AH9" s="327">
        <f>SUM('[2]V Categoría'!$AG$11)</f>
        <v>8</v>
      </c>
      <c r="AI9" s="328"/>
      <c r="AJ9" s="328"/>
      <c r="AK9" s="328"/>
      <c r="AL9" s="328"/>
      <c r="AM9" s="329"/>
      <c r="AN9" s="332">
        <f>SUM(AH9:AM10)</f>
        <v>12</v>
      </c>
      <c r="AO9" s="291" t="str">
        <f>CONCATENATE('[2]V Categoría'!$AM$11)</f>
        <v>PLATA</v>
      </c>
      <c r="AP9" s="292"/>
      <c r="AQ9" s="292"/>
      <c r="AR9" s="292"/>
      <c r="AS9" s="292"/>
      <c r="AT9" s="293"/>
    </row>
    <row r="10" spans="1:46" ht="14.45" customHeight="1" thickBot="1" x14ac:dyDescent="0.3">
      <c r="A10" s="334"/>
      <c r="B10" s="285"/>
      <c r="C10" s="68" t="str">
        <f>CONCATENATE('[2]V Categoría'!$B$12)</f>
        <v>Chumpitazi Mogollon, César Augusto</v>
      </c>
      <c r="D10" s="294" t="str">
        <f>CONCATENATE('[2]V Categoría'!$C$12)</f>
        <v>16.49</v>
      </c>
      <c r="E10" s="295"/>
      <c r="F10" s="295"/>
      <c r="G10" s="295"/>
      <c r="H10" s="295"/>
      <c r="I10" s="296"/>
      <c r="J10" s="297" t="str">
        <f>CONCATENATE('[2]V Categoría'!$I$12)</f>
        <v>19.54</v>
      </c>
      <c r="K10" s="298"/>
      <c r="L10" s="298"/>
      <c r="M10" s="298"/>
      <c r="N10" s="298"/>
      <c r="O10" s="299"/>
      <c r="P10" s="294" t="str">
        <f>CONCATENATE('[2]V Categoría'!$O$12)</f>
        <v>18.18</v>
      </c>
      <c r="Q10" s="295"/>
      <c r="R10" s="295"/>
      <c r="S10" s="295"/>
      <c r="T10" s="295"/>
      <c r="U10" s="296"/>
      <c r="V10" s="300" t="str">
        <f>CONCATENATE('[2]V Categoría'!$U$12)</f>
        <v>19.54</v>
      </c>
      <c r="W10" s="301"/>
      <c r="X10" s="301"/>
      <c r="Y10" s="301"/>
      <c r="Z10" s="301"/>
      <c r="AA10" s="302"/>
      <c r="AB10" s="303" t="str">
        <f>CONCATENATE('[2]V Categoría'!$AA$12)</f>
        <v>5°</v>
      </c>
      <c r="AC10" s="304"/>
      <c r="AD10" s="304"/>
      <c r="AE10" s="304"/>
      <c r="AF10" s="304"/>
      <c r="AG10" s="305"/>
      <c r="AH10" s="306">
        <f>SUM('[2]V Categoría'!$AG$12)</f>
        <v>4</v>
      </c>
      <c r="AI10" s="307"/>
      <c r="AJ10" s="307"/>
      <c r="AK10" s="307"/>
      <c r="AL10" s="307"/>
      <c r="AM10" s="308"/>
      <c r="AN10" s="290"/>
      <c r="AO10" s="309" t="str">
        <f>CONCATENATE('[2]V Categoría'!$AM$12)</f>
        <v/>
      </c>
      <c r="AP10" s="310"/>
      <c r="AQ10" s="310"/>
      <c r="AR10" s="310"/>
      <c r="AS10" s="310"/>
      <c r="AT10" s="311"/>
    </row>
    <row r="11" spans="1:46" ht="14.45" customHeight="1" thickTop="1" x14ac:dyDescent="0.25">
      <c r="A11" s="334"/>
      <c r="B11" s="284" t="s">
        <v>6</v>
      </c>
      <c r="C11" s="39" t="str">
        <f>CONCATENATE('[2]V Categoría'!$B$14)</f>
        <v>Machicado Zamalloa, Miguel Alfredo</v>
      </c>
      <c r="D11" s="317" t="str">
        <f>CONCATENATE('[2]V Categoría'!$C$14)</f>
        <v>18.82</v>
      </c>
      <c r="E11" s="330"/>
      <c r="F11" s="330"/>
      <c r="G11" s="330"/>
      <c r="H11" s="330"/>
      <c r="I11" s="331"/>
      <c r="J11" s="318" t="str">
        <f>CONCATENATE('[2]V Categoría'!$I$14)</f>
        <v>19.78</v>
      </c>
      <c r="K11" s="319"/>
      <c r="L11" s="319"/>
      <c r="M11" s="319"/>
      <c r="N11" s="319"/>
      <c r="O11" s="320"/>
      <c r="P11" s="317" t="str">
        <f>CONCATENATE('[2]V Categoría'!$O$14)</f>
        <v>20.59</v>
      </c>
      <c r="Q11" s="330"/>
      <c r="R11" s="330"/>
      <c r="S11" s="330"/>
      <c r="T11" s="330"/>
      <c r="U11" s="331"/>
      <c r="V11" s="321" t="str">
        <f>CONCATENATE('[2]V Categoría'!$U$14)</f>
        <v>20.59</v>
      </c>
      <c r="W11" s="322"/>
      <c r="X11" s="322"/>
      <c r="Y11" s="322"/>
      <c r="Z11" s="322"/>
      <c r="AA11" s="323"/>
      <c r="AB11" s="324" t="str">
        <f>CONCATENATE('[2]V Categoría'!$AA$14)</f>
        <v>4°</v>
      </c>
      <c r="AC11" s="325"/>
      <c r="AD11" s="325"/>
      <c r="AE11" s="325"/>
      <c r="AF11" s="325"/>
      <c r="AG11" s="326"/>
      <c r="AH11" s="327">
        <f>SUM('[2]V Categoría'!$AG$14)</f>
        <v>5</v>
      </c>
      <c r="AI11" s="328"/>
      <c r="AJ11" s="328"/>
      <c r="AK11" s="328"/>
      <c r="AL11" s="328"/>
      <c r="AM11" s="329"/>
      <c r="AN11" s="332">
        <f>SUM(AH11:AM12)</f>
        <v>8</v>
      </c>
      <c r="AO11" s="291" t="str">
        <f>CONCATENATE('[2]V Categoría'!$AM$14)</f>
        <v/>
      </c>
      <c r="AP11" s="292"/>
      <c r="AQ11" s="292"/>
      <c r="AR11" s="292"/>
      <c r="AS11" s="292"/>
      <c r="AT11" s="293"/>
    </row>
    <row r="12" spans="1:46" ht="14.45" customHeight="1" thickBot="1" x14ac:dyDescent="0.3">
      <c r="A12" s="334"/>
      <c r="B12" s="285"/>
      <c r="C12" s="68" t="str">
        <f>CONCATENATE('[2]V Categoría'!$B$15)</f>
        <v>Salinas López, Angel Edgardo</v>
      </c>
      <c r="D12" s="294" t="str">
        <f>CONCATENATE('[2]V Categoría'!$C$15)</f>
        <v>16.49</v>
      </c>
      <c r="E12" s="295"/>
      <c r="F12" s="295"/>
      <c r="G12" s="295"/>
      <c r="H12" s="295"/>
      <c r="I12" s="296"/>
      <c r="J12" s="297" t="str">
        <f>CONCATENATE('[2]V Categoría'!$I$15)</f>
        <v>NULO</v>
      </c>
      <c r="K12" s="298"/>
      <c r="L12" s="298"/>
      <c r="M12" s="298"/>
      <c r="N12" s="298"/>
      <c r="O12" s="299"/>
      <c r="P12" s="294" t="str">
        <f>CONCATENATE('[2]V Categoría'!$O$15)</f>
        <v>17.26</v>
      </c>
      <c r="Q12" s="295"/>
      <c r="R12" s="295"/>
      <c r="S12" s="295"/>
      <c r="T12" s="295"/>
      <c r="U12" s="296"/>
      <c r="V12" s="300" t="str">
        <f>CONCATENATE('[2]V Categoría'!$U$15)</f>
        <v>17.26</v>
      </c>
      <c r="W12" s="301"/>
      <c r="X12" s="301"/>
      <c r="Y12" s="301"/>
      <c r="Z12" s="301"/>
      <c r="AA12" s="302"/>
      <c r="AB12" s="303" t="str">
        <f>CONCATENATE('[2]V Categoría'!$AA$15)</f>
        <v>6°</v>
      </c>
      <c r="AC12" s="304"/>
      <c r="AD12" s="304"/>
      <c r="AE12" s="304"/>
      <c r="AF12" s="304"/>
      <c r="AG12" s="305"/>
      <c r="AH12" s="306">
        <f>SUM('[2]V Categoría'!$AG$15)</f>
        <v>3</v>
      </c>
      <c r="AI12" s="307"/>
      <c r="AJ12" s="307"/>
      <c r="AK12" s="307"/>
      <c r="AL12" s="307"/>
      <c r="AM12" s="308"/>
      <c r="AN12" s="290"/>
      <c r="AO12" s="309" t="str">
        <f>CONCATENATE('[2]V Categoría'!$AM$15)</f>
        <v/>
      </c>
      <c r="AP12" s="310"/>
      <c r="AQ12" s="310"/>
      <c r="AR12" s="310"/>
      <c r="AS12" s="310"/>
      <c r="AT12" s="311"/>
    </row>
    <row r="13" spans="1:46" ht="14.45" customHeight="1" thickTop="1" x14ac:dyDescent="0.25">
      <c r="A13" s="334"/>
      <c r="B13" s="336" t="s">
        <v>7</v>
      </c>
      <c r="C13" s="39" t="str">
        <f>CONCATENATE('[2]V Categoría'!$B$17)</f>
        <v>Salas Goyanes, Isaac Carlos Manuel</v>
      </c>
      <c r="D13" s="317" t="str">
        <f>CONCATENATE('[2]V Categoría'!$C$17)</f>
        <v>21.6</v>
      </c>
      <c r="E13" s="330"/>
      <c r="F13" s="330"/>
      <c r="G13" s="330"/>
      <c r="H13" s="330"/>
      <c r="I13" s="331"/>
      <c r="J13" s="318" t="str">
        <f>CONCATENATE('[2]V Categoría'!$I$17)</f>
        <v>19.65</v>
      </c>
      <c r="K13" s="319"/>
      <c r="L13" s="319"/>
      <c r="M13" s="319"/>
      <c r="N13" s="319"/>
      <c r="O13" s="320"/>
      <c r="P13" s="317" t="str">
        <f>CONCATENATE('[2]V Categoría'!$O$17)</f>
        <v>NULO</v>
      </c>
      <c r="Q13" s="330"/>
      <c r="R13" s="330"/>
      <c r="S13" s="330"/>
      <c r="T13" s="330"/>
      <c r="U13" s="331"/>
      <c r="V13" s="321" t="str">
        <f>CONCATENATE('[2]V Categoría'!$U$17)</f>
        <v>21.6</v>
      </c>
      <c r="W13" s="322"/>
      <c r="X13" s="322"/>
      <c r="Y13" s="322"/>
      <c r="Z13" s="322"/>
      <c r="AA13" s="323"/>
      <c r="AB13" s="324" t="str">
        <f>CONCATENATE('[2]V Categoría'!$AA$17)</f>
        <v>3°</v>
      </c>
      <c r="AC13" s="325"/>
      <c r="AD13" s="325"/>
      <c r="AE13" s="325"/>
      <c r="AF13" s="325"/>
      <c r="AG13" s="326"/>
      <c r="AH13" s="327">
        <f>SUM('[2]V Categoría'!$AG$17)</f>
        <v>6</v>
      </c>
      <c r="AI13" s="328"/>
      <c r="AJ13" s="328"/>
      <c r="AK13" s="328"/>
      <c r="AL13" s="328"/>
      <c r="AM13" s="329"/>
      <c r="AN13" s="289">
        <f>SUM(AH13:AM14)</f>
        <v>16</v>
      </c>
      <c r="AO13" s="337" t="str">
        <f>CONCATENATE('[2]V Categoría'!$AM$17)</f>
        <v>BRONCE</v>
      </c>
      <c r="AP13" s="338"/>
      <c r="AQ13" s="338"/>
      <c r="AR13" s="338"/>
      <c r="AS13" s="338"/>
      <c r="AT13" s="339"/>
    </row>
    <row r="14" spans="1:46" ht="14.45" customHeight="1" thickBot="1" x14ac:dyDescent="0.3">
      <c r="A14" s="335"/>
      <c r="B14" s="314"/>
      <c r="C14" s="38" t="str">
        <f>CONCATENATE('[2]V Categoría'!$B$18)</f>
        <v>Martínez Enriquez, Luis Roberto</v>
      </c>
      <c r="D14" s="382" t="str">
        <f>CONCATENATE('[2]V Categoría'!$C$18)</f>
        <v>36.27</v>
      </c>
      <c r="E14" s="383"/>
      <c r="F14" s="383"/>
      <c r="G14" s="383"/>
      <c r="H14" s="383"/>
      <c r="I14" s="384"/>
      <c r="J14" s="385" t="str">
        <f>CONCATENATE('[2]V Categoría'!$I$18)</f>
        <v>36.03</v>
      </c>
      <c r="K14" s="386"/>
      <c r="L14" s="386"/>
      <c r="M14" s="386"/>
      <c r="N14" s="386"/>
      <c r="O14" s="387"/>
      <c r="P14" s="382" t="str">
        <f>CONCATENATE('[2]V Categoría'!$O$18)</f>
        <v>34.2</v>
      </c>
      <c r="Q14" s="383"/>
      <c r="R14" s="383"/>
      <c r="S14" s="383"/>
      <c r="T14" s="383"/>
      <c r="U14" s="384"/>
      <c r="V14" s="388" t="str">
        <f>CONCATENATE('[2]V Categoría'!$U$18)</f>
        <v>36.27</v>
      </c>
      <c r="W14" s="389"/>
      <c r="X14" s="389"/>
      <c r="Y14" s="389"/>
      <c r="Z14" s="389"/>
      <c r="AA14" s="390"/>
      <c r="AB14" s="340" t="str">
        <f>CONCATENATE('[2]V Categoría'!$AA$18)</f>
        <v>1°</v>
      </c>
      <c r="AC14" s="341"/>
      <c r="AD14" s="341"/>
      <c r="AE14" s="341"/>
      <c r="AF14" s="341"/>
      <c r="AG14" s="342"/>
      <c r="AH14" s="351">
        <f>SUM('[2]V Categoría'!$AG$18)</f>
        <v>10</v>
      </c>
      <c r="AI14" s="352"/>
      <c r="AJ14" s="352"/>
      <c r="AK14" s="352"/>
      <c r="AL14" s="352"/>
      <c r="AM14" s="353"/>
      <c r="AN14" s="350"/>
      <c r="AO14" s="399" t="str">
        <f>CONCATENATE('[2]V Categoría'!$AM$18)</f>
        <v>ORO</v>
      </c>
      <c r="AP14" s="400"/>
      <c r="AQ14" s="400"/>
      <c r="AR14" s="400"/>
      <c r="AS14" s="400"/>
      <c r="AT14" s="401"/>
    </row>
    <row r="18" spans="1:46" s="1" customFormat="1" ht="30" customHeight="1" x14ac:dyDescent="0.35">
      <c r="A18" s="250" t="s">
        <v>62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  <c r="L18" s="250"/>
      <c r="M18" s="250"/>
      <c r="N18" s="250"/>
      <c r="O18" s="250"/>
      <c r="P18" s="250"/>
      <c r="Q18" s="250"/>
      <c r="R18" s="250"/>
      <c r="S18" s="250"/>
      <c r="T18" s="250"/>
      <c r="U18" s="250"/>
      <c r="V18" s="250"/>
      <c r="W18" s="250"/>
      <c r="X18" s="250"/>
      <c r="Y18" s="250"/>
      <c r="Z18" s="250"/>
      <c r="AA18" s="250"/>
      <c r="AB18" s="250"/>
      <c r="AC18" s="250"/>
      <c r="AD18" s="250"/>
      <c r="AE18" s="250"/>
      <c r="AF18" s="250"/>
      <c r="AG18" s="250"/>
      <c r="AH18" s="250"/>
      <c r="AI18" s="250"/>
      <c r="AJ18" s="250"/>
      <c r="AK18" s="250"/>
      <c r="AL18" s="250"/>
      <c r="AM18" s="250"/>
      <c r="AN18" s="250"/>
      <c r="AO18" s="250"/>
      <c r="AP18" s="250"/>
      <c r="AQ18" s="250"/>
      <c r="AR18" s="250"/>
      <c r="AS18" s="250"/>
      <c r="AT18" s="250"/>
    </row>
    <row r="19" spans="1:46" s="1" customFormat="1" ht="23.45" customHeight="1" x14ac:dyDescent="0.35">
      <c r="A19" s="480" t="s">
        <v>63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  <c r="L19" s="480"/>
      <c r="M19" s="480"/>
      <c r="N19" s="480"/>
      <c r="O19" s="480"/>
      <c r="P19" s="480"/>
      <c r="Q19" s="480"/>
      <c r="R19" s="480"/>
      <c r="S19" s="480"/>
      <c r="T19" s="480"/>
      <c r="U19" s="480"/>
      <c r="V19" s="480"/>
      <c r="W19" s="480"/>
      <c r="X19" s="480"/>
      <c r="Y19" s="480"/>
      <c r="Z19" s="480"/>
      <c r="AA19" s="480"/>
      <c r="AB19" s="480"/>
      <c r="AC19" s="480"/>
      <c r="AD19" s="480"/>
      <c r="AE19" s="480"/>
      <c r="AF19" s="480"/>
      <c r="AG19" s="480"/>
      <c r="AH19" s="480"/>
      <c r="AI19" s="480"/>
      <c r="AJ19" s="480"/>
      <c r="AK19" s="480"/>
      <c r="AL19" s="480"/>
      <c r="AM19" s="480"/>
      <c r="AN19" s="480"/>
      <c r="AO19" s="480"/>
      <c r="AP19" s="480"/>
      <c r="AQ19" s="480"/>
      <c r="AR19" s="480"/>
      <c r="AS19" s="480"/>
      <c r="AT19" s="480"/>
    </row>
    <row r="20" spans="1:46" s="1" customFormat="1" ht="22.9" customHeight="1" x14ac:dyDescent="0.35">
      <c r="A20" s="250" t="s">
        <v>14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50"/>
      <c r="X20" s="250"/>
      <c r="Y20" s="250"/>
      <c r="Z20" s="250"/>
      <c r="AA20" s="250"/>
      <c r="AB20" s="250"/>
      <c r="AC20" s="250"/>
      <c r="AD20" s="250"/>
      <c r="AE20" s="250"/>
      <c r="AF20" s="250"/>
      <c r="AG20" s="250"/>
      <c r="AH20" s="250"/>
      <c r="AI20" s="250"/>
      <c r="AJ20" s="250"/>
      <c r="AK20" s="250"/>
      <c r="AL20" s="250"/>
      <c r="AM20" s="250"/>
      <c r="AN20" s="250"/>
      <c r="AO20" s="250"/>
      <c r="AP20" s="250"/>
      <c r="AQ20" s="250"/>
      <c r="AR20" s="250"/>
      <c r="AS20" s="250"/>
      <c r="AT20" s="250"/>
    </row>
    <row r="21" spans="1:46" s="1" customFormat="1" ht="20.45" customHeight="1" x14ac:dyDescent="0.25">
      <c r="A21" s="248" t="s">
        <v>43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248"/>
      <c r="M21" s="248"/>
      <c r="N21" s="248"/>
      <c r="O21" s="248"/>
      <c r="P21" s="248"/>
      <c r="Q21" s="248"/>
      <c r="R21" s="248"/>
      <c r="S21" s="248"/>
      <c r="T21" s="248"/>
      <c r="U21" s="248"/>
      <c r="V21" s="248"/>
      <c r="W21" s="248"/>
      <c r="X21" s="248"/>
      <c r="Y21" s="248"/>
      <c r="Z21" s="248"/>
      <c r="AA21" s="248"/>
      <c r="AB21" s="248"/>
      <c r="AC21" s="248"/>
      <c r="AD21" s="248"/>
      <c r="AE21" s="248"/>
      <c r="AF21" s="248"/>
      <c r="AG21" s="248"/>
      <c r="AH21" s="248"/>
      <c r="AI21" s="248"/>
      <c r="AJ21" s="248"/>
      <c r="AK21" s="248"/>
      <c r="AL21" s="248"/>
      <c r="AM21" s="248"/>
      <c r="AN21" s="248"/>
      <c r="AO21" s="248"/>
      <c r="AP21" s="248"/>
      <c r="AQ21" s="248"/>
      <c r="AR21" s="248"/>
      <c r="AS21" s="248"/>
      <c r="AT21" s="248"/>
    </row>
    <row r="22" spans="1:46" s="1" customFormat="1" ht="15.75" thickBot="1" x14ac:dyDescent="0.3">
      <c r="A22" s="30"/>
      <c r="B22" s="10"/>
      <c r="C22" s="11"/>
      <c r="D22" s="481"/>
      <c r="E22" s="10"/>
    </row>
    <row r="23" spans="1:46" s="1" customFormat="1" ht="16.149999999999999" customHeight="1" thickBot="1" x14ac:dyDescent="0.3">
      <c r="A23" s="17" t="s">
        <v>15</v>
      </c>
      <c r="B23" s="21" t="s">
        <v>0</v>
      </c>
      <c r="C23" s="18" t="s">
        <v>44</v>
      </c>
      <c r="D23" s="354" t="s">
        <v>40</v>
      </c>
      <c r="E23" s="376"/>
      <c r="F23" s="376"/>
      <c r="G23" s="376"/>
      <c r="H23" s="376"/>
      <c r="I23" s="377"/>
      <c r="J23" s="482" t="s">
        <v>41</v>
      </c>
      <c r="K23" s="376"/>
      <c r="L23" s="376"/>
      <c r="M23" s="376"/>
      <c r="N23" s="376"/>
      <c r="O23" s="377"/>
      <c r="P23" s="354" t="s">
        <v>42</v>
      </c>
      <c r="Q23" s="376"/>
      <c r="R23" s="376"/>
      <c r="S23" s="376"/>
      <c r="T23" s="376"/>
      <c r="U23" s="377"/>
      <c r="V23" s="482" t="s">
        <v>35</v>
      </c>
      <c r="W23" s="376"/>
      <c r="X23" s="376"/>
      <c r="Y23" s="376"/>
      <c r="Z23" s="376"/>
      <c r="AA23" s="377"/>
      <c r="AB23" s="354" t="s">
        <v>36</v>
      </c>
      <c r="AC23" s="355"/>
      <c r="AD23" s="355"/>
      <c r="AE23" s="355"/>
      <c r="AF23" s="355"/>
      <c r="AG23" s="356"/>
      <c r="AH23" s="361" t="s">
        <v>37</v>
      </c>
      <c r="AI23" s="362"/>
      <c r="AJ23" s="362"/>
      <c r="AK23" s="362"/>
      <c r="AL23" s="362"/>
      <c r="AM23" s="363"/>
      <c r="AN23" s="151" t="s">
        <v>50</v>
      </c>
      <c r="AO23" s="361" t="s">
        <v>38</v>
      </c>
      <c r="AP23" s="362"/>
      <c r="AQ23" s="362"/>
      <c r="AR23" s="362"/>
      <c r="AS23" s="362"/>
      <c r="AT23" s="363"/>
    </row>
    <row r="24" spans="1:46" s="1" customFormat="1" ht="14.45" customHeight="1" x14ac:dyDescent="0.25">
      <c r="A24" s="333" t="s">
        <v>1</v>
      </c>
      <c r="B24" s="336" t="s">
        <v>3</v>
      </c>
      <c r="C24" s="67" t="str">
        <f>CONCATENATE('[12]IV Categoría'!$B$8)</f>
        <v>Raborg Pfeennig, Ronald Augusto</v>
      </c>
      <c r="D24" s="317" t="str">
        <f>CONCATENATE('[12]IV Categoría'!$C$8)</f>
        <v>29.04</v>
      </c>
      <c r="E24" s="330"/>
      <c r="F24" s="330"/>
      <c r="G24" s="330"/>
      <c r="H24" s="330"/>
      <c r="I24" s="331"/>
      <c r="J24" s="483" t="str">
        <f>CONCATENATE('[12]IV Categoría'!$I$8)</f>
        <v>31.51</v>
      </c>
      <c r="K24" s="330"/>
      <c r="L24" s="330"/>
      <c r="M24" s="330"/>
      <c r="N24" s="330"/>
      <c r="O24" s="331"/>
      <c r="P24" s="317" t="str">
        <f>CONCATENATE('[12]IV Categoría'!$O$8)</f>
        <v>31.98</v>
      </c>
      <c r="Q24" s="330"/>
      <c r="R24" s="330"/>
      <c r="S24" s="330"/>
      <c r="T24" s="330"/>
      <c r="U24" s="331"/>
      <c r="V24" s="484" t="str">
        <f>CONCATENATE('[12]IV Categoría'!$U$8)</f>
        <v>31.98</v>
      </c>
      <c r="W24" s="485"/>
      <c r="X24" s="485"/>
      <c r="Y24" s="485"/>
      <c r="Z24" s="485"/>
      <c r="AA24" s="486"/>
      <c r="AB24" s="487" t="str">
        <f>CONCATENATE('[12]IV Categoría'!$AA$8)</f>
        <v>1°</v>
      </c>
      <c r="AC24" s="488"/>
      <c r="AD24" s="488"/>
      <c r="AE24" s="488"/>
      <c r="AF24" s="488"/>
      <c r="AG24" s="489"/>
      <c r="AH24" s="490">
        <f>SUM('[12]IV Categoría'!$AG$8:$AL$8)</f>
        <v>10</v>
      </c>
      <c r="AI24" s="491"/>
      <c r="AJ24" s="491"/>
      <c r="AK24" s="491"/>
      <c r="AL24" s="491"/>
      <c r="AM24" s="492"/>
      <c r="AN24" s="332">
        <f>SUM(AH24:AM25)</f>
        <v>16</v>
      </c>
      <c r="AO24" s="493" t="str">
        <f>CONCATENATE('[12]IV Categoría'!$AM$8)</f>
        <v>ORO</v>
      </c>
      <c r="AP24" s="359"/>
      <c r="AQ24" s="359"/>
      <c r="AR24" s="359"/>
      <c r="AS24" s="359"/>
      <c r="AT24" s="360"/>
    </row>
    <row r="25" spans="1:46" s="1" customFormat="1" ht="14.45" customHeight="1" thickBot="1" x14ac:dyDescent="0.3">
      <c r="A25" s="334"/>
      <c r="B25" s="285"/>
      <c r="C25" s="69" t="str">
        <f>CONCATENATE('[12]IV Categoría'!$B$9)</f>
        <v>Hurtado La Rosa, Francisco Jorge</v>
      </c>
      <c r="D25" s="294" t="str">
        <f>CONCATENATE('[12]IV Categoría'!$C$9)</f>
        <v>NULO</v>
      </c>
      <c r="E25" s="295"/>
      <c r="F25" s="295"/>
      <c r="G25" s="295"/>
      <c r="H25" s="295"/>
      <c r="I25" s="296"/>
      <c r="J25" s="494" t="str">
        <f>CONCATENATE('[12]IV Categoría'!$I$9)</f>
        <v>19.46</v>
      </c>
      <c r="K25" s="295"/>
      <c r="L25" s="295"/>
      <c r="M25" s="295"/>
      <c r="N25" s="295"/>
      <c r="O25" s="296"/>
      <c r="P25" s="294" t="str">
        <f>CONCATENATE('[12]IV Categoría'!$O$9)</f>
        <v>20.11</v>
      </c>
      <c r="Q25" s="295"/>
      <c r="R25" s="295"/>
      <c r="S25" s="295"/>
      <c r="T25" s="295"/>
      <c r="U25" s="296"/>
      <c r="V25" s="495" t="str">
        <f>CONCATENATE('[12]IV Categoría'!$U$9)</f>
        <v>20.11</v>
      </c>
      <c r="W25" s="496"/>
      <c r="X25" s="496"/>
      <c r="Y25" s="496"/>
      <c r="Z25" s="496"/>
      <c r="AA25" s="497"/>
      <c r="AB25" s="498" t="str">
        <f>CONCATENATE('[12]IV Categoría'!$AA$9)</f>
        <v>3°</v>
      </c>
      <c r="AC25" s="357"/>
      <c r="AD25" s="357"/>
      <c r="AE25" s="357"/>
      <c r="AF25" s="357"/>
      <c r="AG25" s="358"/>
      <c r="AH25" s="499">
        <f>SUM('[12]IV Categoría'!$AG$9)</f>
        <v>6</v>
      </c>
      <c r="AI25" s="500"/>
      <c r="AJ25" s="500"/>
      <c r="AK25" s="500"/>
      <c r="AL25" s="500"/>
      <c r="AM25" s="501"/>
      <c r="AN25" s="290"/>
      <c r="AO25" s="502" t="str">
        <f>CONCATENATE('[12]IV Categoría'!$AM$9)</f>
        <v>BRONCE</v>
      </c>
      <c r="AP25" s="393"/>
      <c r="AQ25" s="393"/>
      <c r="AR25" s="393"/>
      <c r="AS25" s="393"/>
      <c r="AT25" s="394"/>
    </row>
    <row r="26" spans="1:46" s="1" customFormat="1" ht="14.45" customHeight="1" thickTop="1" x14ac:dyDescent="0.25">
      <c r="A26" s="334"/>
      <c r="B26" s="284" t="s">
        <v>4</v>
      </c>
      <c r="C26" s="67" t="str">
        <f>CONCATENATE('[12]IV Categoría'!$B$11)</f>
        <v>Gálvez Escobar, Miguel Alberto</v>
      </c>
      <c r="D26" s="286" t="str">
        <f>CONCATENATE('[12]IV Categoría'!$C$11)</f>
        <v>NULO</v>
      </c>
      <c r="E26" s="315"/>
      <c r="F26" s="315"/>
      <c r="G26" s="315"/>
      <c r="H26" s="315"/>
      <c r="I26" s="316"/>
      <c r="J26" s="503" t="str">
        <f>CONCATENATE('[12]IV Categoría'!$I$11)</f>
        <v>16.23</v>
      </c>
      <c r="K26" s="287"/>
      <c r="L26" s="287"/>
      <c r="M26" s="287"/>
      <c r="N26" s="287"/>
      <c r="O26" s="288"/>
      <c r="P26" s="286" t="str">
        <f>CONCATENATE('[12]IV Categoría'!$O$11)</f>
        <v>16.57</v>
      </c>
      <c r="Q26" s="315"/>
      <c r="R26" s="315"/>
      <c r="S26" s="315"/>
      <c r="T26" s="315"/>
      <c r="U26" s="316"/>
      <c r="V26" s="504" t="str">
        <f>CONCATENATE('[12]IV Categoría'!$U$11)</f>
        <v>16.57</v>
      </c>
      <c r="W26" s="505"/>
      <c r="X26" s="505"/>
      <c r="Y26" s="505"/>
      <c r="Z26" s="505"/>
      <c r="AA26" s="506"/>
      <c r="AB26" s="507" t="str">
        <f>CONCATENATE('[12]IV Categoría'!$AA$11)</f>
        <v>5°</v>
      </c>
      <c r="AC26" s="391"/>
      <c r="AD26" s="391"/>
      <c r="AE26" s="391"/>
      <c r="AF26" s="391"/>
      <c r="AG26" s="392"/>
      <c r="AH26" s="508">
        <f>SUM('[12]IV Categoría'!$AG$11)</f>
        <v>4</v>
      </c>
      <c r="AI26" s="509"/>
      <c r="AJ26" s="509"/>
      <c r="AK26" s="509"/>
      <c r="AL26" s="509"/>
      <c r="AM26" s="510"/>
      <c r="AN26" s="332">
        <f>SUM(AH26:AM27)</f>
        <v>4</v>
      </c>
      <c r="AO26" s="511" t="str">
        <f>CONCATENATE('[12]IV Categoría'!$AM$11)</f>
        <v/>
      </c>
      <c r="AP26" s="397"/>
      <c r="AQ26" s="397"/>
      <c r="AR26" s="397"/>
      <c r="AS26" s="397"/>
      <c r="AT26" s="398"/>
    </row>
    <row r="27" spans="1:46" s="1" customFormat="1" ht="14.45" customHeight="1" thickBot="1" x14ac:dyDescent="0.3">
      <c r="A27" s="334"/>
      <c r="B27" s="285"/>
      <c r="C27" s="69" t="str">
        <f>CONCATENATE('[12]IV Categoría'!$B$12)</f>
        <v>Callegari Botteri, Óscar Augusto Pedro Justino</v>
      </c>
      <c r="D27" s="294" t="str">
        <f>CONCATENATE('[12]IV Categoría'!$C$12)</f>
        <v>NULO</v>
      </c>
      <c r="E27" s="312"/>
      <c r="F27" s="312"/>
      <c r="G27" s="312"/>
      <c r="H27" s="312"/>
      <c r="I27" s="313"/>
      <c r="J27" s="494" t="str">
        <f>CONCATENATE('[12]IV Categoría'!$I$12)</f>
        <v>NULO</v>
      </c>
      <c r="K27" s="295"/>
      <c r="L27" s="295"/>
      <c r="M27" s="295"/>
      <c r="N27" s="295"/>
      <c r="O27" s="296"/>
      <c r="P27" s="294" t="str">
        <f>CONCATENATE('[12]IV Categoría'!$O$12)</f>
        <v>NULO</v>
      </c>
      <c r="Q27" s="312"/>
      <c r="R27" s="312"/>
      <c r="S27" s="312"/>
      <c r="T27" s="312"/>
      <c r="U27" s="313"/>
      <c r="V27" s="495" t="str">
        <f>CONCATENATE('[12]IV Categoría'!$U$12)</f>
        <v>0</v>
      </c>
      <c r="W27" s="496"/>
      <c r="X27" s="496"/>
      <c r="Y27" s="496"/>
      <c r="Z27" s="496"/>
      <c r="AA27" s="497"/>
      <c r="AB27" s="498" t="str">
        <f>CONCATENATE('[12]IV Categoría'!$AA$12)</f>
        <v/>
      </c>
      <c r="AC27" s="357"/>
      <c r="AD27" s="357"/>
      <c r="AE27" s="357"/>
      <c r="AF27" s="357"/>
      <c r="AG27" s="358"/>
      <c r="AH27" s="499">
        <f>SUM('[12]IV Categoría'!$AG$12)</f>
        <v>0</v>
      </c>
      <c r="AI27" s="500"/>
      <c r="AJ27" s="500"/>
      <c r="AK27" s="500"/>
      <c r="AL27" s="500"/>
      <c r="AM27" s="501"/>
      <c r="AN27" s="290"/>
      <c r="AO27" s="502" t="str">
        <f>CONCATENATE('[12]IV Categoría'!$AM$12)</f>
        <v/>
      </c>
      <c r="AP27" s="393"/>
      <c r="AQ27" s="393"/>
      <c r="AR27" s="393"/>
      <c r="AS27" s="393"/>
      <c r="AT27" s="394"/>
    </row>
    <row r="28" spans="1:46" s="1" customFormat="1" ht="14.45" customHeight="1" thickTop="1" x14ac:dyDescent="0.25">
      <c r="A28" s="334"/>
      <c r="B28" s="284" t="s">
        <v>5</v>
      </c>
      <c r="C28" s="67" t="str">
        <f>CONCATENATE('[12]IV Categoría'!$B$14)</f>
        <v>Miranda Otoya, Luis Antonio</v>
      </c>
      <c r="D28" s="317" t="str">
        <f>CONCATENATE('[12]IV Categoría'!$C$14)</f>
        <v>24.03</v>
      </c>
      <c r="E28" s="330"/>
      <c r="F28" s="330"/>
      <c r="G28" s="330"/>
      <c r="H28" s="330"/>
      <c r="I28" s="331"/>
      <c r="J28" s="483" t="str">
        <f>CONCATENATE('[12]IV Categoría'!$I$14)</f>
        <v>22.73</v>
      </c>
      <c r="K28" s="330"/>
      <c r="L28" s="330"/>
      <c r="M28" s="330"/>
      <c r="N28" s="330"/>
      <c r="O28" s="331"/>
      <c r="P28" s="317" t="str">
        <f>CONCATENATE('[12]IV Categoría'!$O$14)</f>
        <v>25.72</v>
      </c>
      <c r="Q28" s="330"/>
      <c r="R28" s="330"/>
      <c r="S28" s="330"/>
      <c r="T28" s="330"/>
      <c r="U28" s="331"/>
      <c r="V28" s="484" t="str">
        <f>CONCATENATE('[12]IV Categoría'!$U$14)</f>
        <v>25.72</v>
      </c>
      <c r="W28" s="485"/>
      <c r="X28" s="485"/>
      <c r="Y28" s="485"/>
      <c r="Z28" s="485"/>
      <c r="AA28" s="486"/>
      <c r="AB28" s="487" t="str">
        <f>CONCATENATE('[12]IV Categoría'!$AA$14)</f>
        <v>2°</v>
      </c>
      <c r="AC28" s="488"/>
      <c r="AD28" s="488"/>
      <c r="AE28" s="488"/>
      <c r="AF28" s="488"/>
      <c r="AG28" s="489"/>
      <c r="AH28" s="490">
        <f>SUM('[12]IV Categoría'!$AG$14)</f>
        <v>8</v>
      </c>
      <c r="AI28" s="491"/>
      <c r="AJ28" s="491"/>
      <c r="AK28" s="491"/>
      <c r="AL28" s="491"/>
      <c r="AM28" s="492"/>
      <c r="AN28" s="332">
        <f>SUM(AH28:AM29)</f>
        <v>10</v>
      </c>
      <c r="AO28" s="511" t="str">
        <f>CONCATENATE('[12]IV Categoría'!$AM$14)</f>
        <v>PLATA</v>
      </c>
      <c r="AP28" s="397"/>
      <c r="AQ28" s="397"/>
      <c r="AR28" s="397"/>
      <c r="AS28" s="397"/>
      <c r="AT28" s="398"/>
    </row>
    <row r="29" spans="1:46" s="1" customFormat="1" ht="14.45" customHeight="1" thickBot="1" x14ac:dyDescent="0.3">
      <c r="A29" s="334"/>
      <c r="B29" s="285"/>
      <c r="C29" s="69" t="str">
        <f>CONCATENATE('[12]IV Categoría'!$B$15)</f>
        <v>Adrianzen Ramírez, Hernán</v>
      </c>
      <c r="D29" s="294" t="str">
        <f>CONCATENATE('[12]IV Categoría'!$C$15)</f>
        <v>9.74</v>
      </c>
      <c r="E29" s="295"/>
      <c r="F29" s="295"/>
      <c r="G29" s="295"/>
      <c r="H29" s="295"/>
      <c r="I29" s="296"/>
      <c r="J29" s="494" t="str">
        <f>CONCATENATE('[12]IV Categoría'!$I$15)</f>
        <v>11.71</v>
      </c>
      <c r="K29" s="295"/>
      <c r="L29" s="295"/>
      <c r="M29" s="295"/>
      <c r="N29" s="295"/>
      <c r="O29" s="296"/>
      <c r="P29" s="294" t="str">
        <f>CONCATENATE('[12]IV Categoría'!$O$15)</f>
        <v>NULO</v>
      </c>
      <c r="Q29" s="295"/>
      <c r="R29" s="295"/>
      <c r="S29" s="295"/>
      <c r="T29" s="295"/>
      <c r="U29" s="296"/>
      <c r="V29" s="495" t="str">
        <f>CONCATENATE('[12]IV Categoría'!$U$15)</f>
        <v>11.71</v>
      </c>
      <c r="W29" s="496"/>
      <c r="X29" s="496"/>
      <c r="Y29" s="496"/>
      <c r="Z29" s="496"/>
      <c r="AA29" s="497"/>
      <c r="AB29" s="498" t="str">
        <f>CONCATENATE('[12]IV Categoría'!$AA$15)</f>
        <v>7°</v>
      </c>
      <c r="AC29" s="357"/>
      <c r="AD29" s="357"/>
      <c r="AE29" s="357"/>
      <c r="AF29" s="357"/>
      <c r="AG29" s="358"/>
      <c r="AH29" s="499">
        <f>SUM('[12]IV Categoría'!$AG$15)</f>
        <v>2</v>
      </c>
      <c r="AI29" s="500"/>
      <c r="AJ29" s="500"/>
      <c r="AK29" s="500"/>
      <c r="AL29" s="500"/>
      <c r="AM29" s="501"/>
      <c r="AN29" s="290"/>
      <c r="AO29" s="502" t="str">
        <f>CONCATENATE('[12]IV Categoría'!$AM$15)</f>
        <v/>
      </c>
      <c r="AP29" s="393"/>
      <c r="AQ29" s="393"/>
      <c r="AR29" s="393"/>
      <c r="AS29" s="393"/>
      <c r="AT29" s="394"/>
    </row>
    <row r="30" spans="1:46" s="1" customFormat="1" ht="14.45" customHeight="1" thickTop="1" x14ac:dyDescent="0.25">
      <c r="A30" s="334"/>
      <c r="B30" s="336" t="s">
        <v>6</v>
      </c>
      <c r="C30" s="67" t="str">
        <f>CONCATENATE('[12]IV Categoría'!$B$17)</f>
        <v>Almeida Pereyra, Miguel Hugo</v>
      </c>
      <c r="D30" s="317" t="str">
        <f>CONCATENATE('[12]IV Categoría'!$C$17)</f>
        <v>12.23</v>
      </c>
      <c r="E30" s="330"/>
      <c r="F30" s="330"/>
      <c r="G30" s="330"/>
      <c r="H30" s="330"/>
      <c r="I30" s="331"/>
      <c r="J30" s="483" t="str">
        <f>CONCATENATE('[12]IV Categoría'!$I$17)</f>
        <v>NULO</v>
      </c>
      <c r="K30" s="330"/>
      <c r="L30" s="330"/>
      <c r="M30" s="330"/>
      <c r="N30" s="330"/>
      <c r="O30" s="331"/>
      <c r="P30" s="317" t="str">
        <f>CONCATENATE('[12]IV Categoría'!$O$17)</f>
        <v>11.19</v>
      </c>
      <c r="Q30" s="330"/>
      <c r="R30" s="330"/>
      <c r="S30" s="330"/>
      <c r="T30" s="330"/>
      <c r="U30" s="331"/>
      <c r="V30" s="484" t="str">
        <f>CONCATENATE('[12]IV Categoría'!$U$17)</f>
        <v>12.23</v>
      </c>
      <c r="W30" s="485"/>
      <c r="X30" s="485"/>
      <c r="Y30" s="485"/>
      <c r="Z30" s="485"/>
      <c r="AA30" s="486"/>
      <c r="AB30" s="487" t="str">
        <f>CONCATENATE('[12]IV Categoría'!$AA$17)</f>
        <v>6°</v>
      </c>
      <c r="AC30" s="488"/>
      <c r="AD30" s="488"/>
      <c r="AE30" s="488"/>
      <c r="AF30" s="488"/>
      <c r="AG30" s="489"/>
      <c r="AH30" s="490">
        <f>SUM('[12]IV Categoría'!$AG$17)</f>
        <v>3</v>
      </c>
      <c r="AI30" s="491"/>
      <c r="AJ30" s="491"/>
      <c r="AK30" s="491"/>
      <c r="AL30" s="491"/>
      <c r="AM30" s="492"/>
      <c r="AN30" s="289">
        <f>SUM(AH30:AM31)</f>
        <v>8</v>
      </c>
      <c r="AO30" s="493" t="str">
        <f>CONCATENATE('[12]IV Categoría'!$AM$17)</f>
        <v/>
      </c>
      <c r="AP30" s="359"/>
      <c r="AQ30" s="359"/>
      <c r="AR30" s="359"/>
      <c r="AS30" s="359"/>
      <c r="AT30" s="360"/>
    </row>
    <row r="31" spans="1:46" s="1" customFormat="1" ht="14.45" customHeight="1" thickBot="1" x14ac:dyDescent="0.3">
      <c r="A31" s="335"/>
      <c r="B31" s="314"/>
      <c r="C31" s="22" t="str">
        <f>CONCATENATE('[12]IV Categoría'!$B$18)</f>
        <v>Chiappe Gutiérrez, Iván Martín</v>
      </c>
      <c r="D31" s="382" t="str">
        <f>CONCATENATE('[12]IV Categoría'!$C$18)</f>
        <v>15.24</v>
      </c>
      <c r="E31" s="383"/>
      <c r="F31" s="383"/>
      <c r="G31" s="383"/>
      <c r="H31" s="383"/>
      <c r="I31" s="384"/>
      <c r="J31" s="512" t="str">
        <f>CONCATENATE('[12]IV Categoría'!$I$18)</f>
        <v>17.02</v>
      </c>
      <c r="K31" s="383"/>
      <c r="L31" s="383"/>
      <c r="M31" s="383"/>
      <c r="N31" s="383"/>
      <c r="O31" s="384"/>
      <c r="P31" s="382" t="str">
        <f>CONCATENATE('[12]IV Categoría'!$O$18)</f>
        <v>NULO</v>
      </c>
      <c r="Q31" s="383"/>
      <c r="R31" s="383"/>
      <c r="S31" s="383"/>
      <c r="T31" s="383"/>
      <c r="U31" s="384"/>
      <c r="V31" s="513" t="str">
        <f>CONCATENATE('[12]IV Categoría'!$U$18)</f>
        <v>17.02</v>
      </c>
      <c r="W31" s="514"/>
      <c r="X31" s="514"/>
      <c r="Y31" s="514"/>
      <c r="Z31" s="514"/>
      <c r="AA31" s="515"/>
      <c r="AB31" s="516" t="str">
        <f>CONCATENATE('[12]IV Categoría'!$AA$18)</f>
        <v>4°</v>
      </c>
      <c r="AC31" s="517"/>
      <c r="AD31" s="517"/>
      <c r="AE31" s="517"/>
      <c r="AF31" s="517"/>
      <c r="AG31" s="518"/>
      <c r="AH31" s="519">
        <f>SUM('[12]IV Categoría'!$AG$18)</f>
        <v>5</v>
      </c>
      <c r="AI31" s="520"/>
      <c r="AJ31" s="520"/>
      <c r="AK31" s="520"/>
      <c r="AL31" s="520"/>
      <c r="AM31" s="521"/>
      <c r="AN31" s="350"/>
      <c r="AO31" s="522" t="str">
        <f>CONCATENATE('[12]IV Categoría'!$AM$18)</f>
        <v/>
      </c>
      <c r="AP31" s="395"/>
      <c r="AQ31" s="395"/>
      <c r="AR31" s="395"/>
      <c r="AS31" s="395"/>
      <c r="AT31" s="396"/>
    </row>
    <row r="32" spans="1:46" s="1" customFormat="1" ht="14.45" customHeight="1" x14ac:dyDescent="0.25">
      <c r="A32"/>
      <c r="B32" s="381" t="s">
        <v>7</v>
      </c>
      <c r="C32" s="39" t="str">
        <f>CONCATENATE('[12]V Categoría'!$B$8)</f>
        <v>Revilla Pino, Pedro César Augusto</v>
      </c>
      <c r="D32" s="364" t="str">
        <f>CONCATENATE('[12]V Categoría'!$C$8)</f>
        <v>18.93</v>
      </c>
      <c r="E32" s="365"/>
      <c r="F32" s="365"/>
      <c r="G32" s="365"/>
      <c r="H32" s="365"/>
      <c r="I32" s="366"/>
      <c r="J32" s="561" t="str">
        <f>CONCATENATE('[12]V Categoría'!$I$8)</f>
        <v>18.76</v>
      </c>
      <c r="K32" s="365"/>
      <c r="L32" s="365"/>
      <c r="M32" s="365"/>
      <c r="N32" s="365"/>
      <c r="O32" s="366"/>
      <c r="P32" s="364" t="str">
        <f>CONCATENATE('[12]V Categoría'!$O$8)</f>
        <v>17.67</v>
      </c>
      <c r="Q32" s="365"/>
      <c r="R32" s="365"/>
      <c r="S32" s="365"/>
      <c r="T32" s="365"/>
      <c r="U32" s="366"/>
      <c r="V32" s="562" t="str">
        <f>CONCATENATE('[12]V Categoría'!$U$8)</f>
        <v>18.93</v>
      </c>
      <c r="W32" s="563"/>
      <c r="X32" s="563"/>
      <c r="Y32" s="563"/>
      <c r="Z32" s="563"/>
      <c r="AA32" s="564"/>
      <c r="AB32" s="565" t="str">
        <f>CONCATENATE('[12]V Categoría'!$AA$8)</f>
        <v>6°</v>
      </c>
      <c r="AC32" s="566"/>
      <c r="AD32" s="566"/>
      <c r="AE32" s="566"/>
      <c r="AF32" s="566"/>
      <c r="AG32" s="567"/>
      <c r="AH32" s="568">
        <f>SUM('[12]V Categoría'!$AG$8:$AL$8)</f>
        <v>3</v>
      </c>
      <c r="AI32" s="569"/>
      <c r="AJ32" s="569"/>
      <c r="AK32" s="569"/>
      <c r="AL32" s="569"/>
      <c r="AM32" s="570"/>
      <c r="AN32" s="332">
        <f>SUM(AH32:AM33)</f>
        <v>13</v>
      </c>
      <c r="AO32" s="571" t="str">
        <f>CONCATENATE('[12]V Categoría'!$AM$8)</f>
        <v/>
      </c>
      <c r="AP32" s="572"/>
      <c r="AQ32" s="572"/>
      <c r="AR32" s="572"/>
      <c r="AS32" s="572"/>
      <c r="AT32" s="573"/>
    </row>
    <row r="33" spans="1:46" s="1" customFormat="1" ht="14.45" customHeight="1" thickBot="1" x14ac:dyDescent="0.3">
      <c r="A33"/>
      <c r="B33" s="285"/>
      <c r="C33" s="68" t="str">
        <f>CONCATENATE('[12]V Categoría'!$B$9)</f>
        <v>Martínez Enriquez, Luis Roberto</v>
      </c>
      <c r="D33" s="294" t="str">
        <f>CONCATENATE('[12]V Categoría'!$C$9)</f>
        <v>NULO</v>
      </c>
      <c r="E33" s="295"/>
      <c r="F33" s="295"/>
      <c r="G33" s="295"/>
      <c r="H33" s="295"/>
      <c r="I33" s="296"/>
      <c r="J33" s="494" t="str">
        <f>CONCATENATE('[12]V Categoría'!$I$9)</f>
        <v>37.44</v>
      </c>
      <c r="K33" s="295"/>
      <c r="L33" s="295"/>
      <c r="M33" s="295"/>
      <c r="N33" s="295"/>
      <c r="O33" s="296"/>
      <c r="P33" s="294" t="str">
        <f>CONCATENATE('[12]V Categoría'!$O$9)</f>
        <v>33.96</v>
      </c>
      <c r="Q33" s="295"/>
      <c r="R33" s="295"/>
      <c r="S33" s="295"/>
      <c r="T33" s="295"/>
      <c r="U33" s="296"/>
      <c r="V33" s="495" t="str">
        <f>CONCATENATE('[12]V Categoría'!$U$9)</f>
        <v>37.44</v>
      </c>
      <c r="W33" s="496"/>
      <c r="X33" s="496"/>
      <c r="Y33" s="496"/>
      <c r="Z33" s="496"/>
      <c r="AA33" s="497"/>
      <c r="AB33" s="498" t="str">
        <f>CONCATENATE('[12]V Categoría'!$AA$9)</f>
        <v>1°</v>
      </c>
      <c r="AC33" s="357"/>
      <c r="AD33" s="357"/>
      <c r="AE33" s="357"/>
      <c r="AF33" s="357"/>
      <c r="AG33" s="358"/>
      <c r="AH33" s="499">
        <f>SUM('[12]V Categoría'!$AG$9)</f>
        <v>10</v>
      </c>
      <c r="AI33" s="500"/>
      <c r="AJ33" s="500"/>
      <c r="AK33" s="500"/>
      <c r="AL33" s="500"/>
      <c r="AM33" s="501"/>
      <c r="AN33" s="290"/>
      <c r="AO33" s="502" t="str">
        <f>CONCATENATE('[12]V Categoría'!$AM$9)</f>
        <v>ORO</v>
      </c>
      <c r="AP33" s="393"/>
      <c r="AQ33" s="393"/>
      <c r="AR33" s="393"/>
      <c r="AS33" s="393"/>
      <c r="AT33" s="394"/>
    </row>
    <row r="34" spans="1:46" ht="15.75" thickTop="1" x14ac:dyDescent="0.25"/>
  </sheetData>
  <mergeCells count="168">
    <mergeCell ref="B32:B33"/>
    <mergeCell ref="AN32:AN33"/>
    <mergeCell ref="A24:A31"/>
    <mergeCell ref="B24:B25"/>
    <mergeCell ref="AN24:AN25"/>
    <mergeCell ref="B26:B27"/>
    <mergeCell ref="AN26:AN27"/>
    <mergeCell ref="B28:B29"/>
    <mergeCell ref="AN28:AN29"/>
    <mergeCell ref="B30:B31"/>
    <mergeCell ref="AN30:AN31"/>
    <mergeCell ref="D26:I26"/>
    <mergeCell ref="J26:O26"/>
    <mergeCell ref="P26:U26"/>
    <mergeCell ref="V26:AA26"/>
    <mergeCell ref="AB26:AG26"/>
    <mergeCell ref="AH26:AM26"/>
    <mergeCell ref="AO26:AT26"/>
    <mergeCell ref="D27:I27"/>
    <mergeCell ref="J27:O27"/>
    <mergeCell ref="P27:U27"/>
    <mergeCell ref="V27:AA27"/>
    <mergeCell ref="AB27:AG27"/>
    <mergeCell ref="AH27:AM27"/>
    <mergeCell ref="AO27:AT27"/>
    <mergeCell ref="D28:I28"/>
    <mergeCell ref="J28:O28"/>
    <mergeCell ref="P28:U28"/>
    <mergeCell ref="V28:AA28"/>
    <mergeCell ref="AB28:AG28"/>
    <mergeCell ref="AH28:AM28"/>
    <mergeCell ref="AO28:AT28"/>
    <mergeCell ref="AB25:AG25"/>
    <mergeCell ref="AH25:AM25"/>
    <mergeCell ref="AO25:AT25"/>
    <mergeCell ref="D25:I25"/>
    <mergeCell ref="J25:O25"/>
    <mergeCell ref="P25:U25"/>
    <mergeCell ref="V25:AA25"/>
    <mergeCell ref="V33:AA33"/>
    <mergeCell ref="AH33:AM33"/>
    <mergeCell ref="AO33:AT33"/>
    <mergeCell ref="AO31:AT31"/>
    <mergeCell ref="D32:I32"/>
    <mergeCell ref="J32:O32"/>
    <mergeCell ref="P32:U32"/>
    <mergeCell ref="V32:AA32"/>
    <mergeCell ref="AH32:AM32"/>
    <mergeCell ref="AO32:AT32"/>
    <mergeCell ref="AB31:AG31"/>
    <mergeCell ref="AB32:AG32"/>
    <mergeCell ref="D31:I31"/>
    <mergeCell ref="J31:O31"/>
    <mergeCell ref="P31:U31"/>
    <mergeCell ref="V31:AA31"/>
    <mergeCell ref="D33:I33"/>
    <mergeCell ref="J33:O33"/>
    <mergeCell ref="P33:U33"/>
    <mergeCell ref="AB33:AG33"/>
    <mergeCell ref="D29:I29"/>
    <mergeCell ref="J29:O29"/>
    <mergeCell ref="P29:U29"/>
    <mergeCell ref="V29:AA29"/>
    <mergeCell ref="AO23:AT23"/>
    <mergeCell ref="AO24:AT24"/>
    <mergeCell ref="AH29:AM29"/>
    <mergeCell ref="AO29:AT29"/>
    <mergeCell ref="D30:I30"/>
    <mergeCell ref="J30:O30"/>
    <mergeCell ref="P30:U30"/>
    <mergeCell ref="V30:AA30"/>
    <mergeCell ref="AH30:AM30"/>
    <mergeCell ref="AB29:AG29"/>
    <mergeCell ref="AB30:AG30"/>
    <mergeCell ref="AO30:AT30"/>
    <mergeCell ref="D23:I23"/>
    <mergeCell ref="D24:I24"/>
    <mergeCell ref="J23:O23"/>
    <mergeCell ref="P23:U23"/>
    <mergeCell ref="V23:AA23"/>
    <mergeCell ref="J24:O24"/>
    <mergeCell ref="P24:U24"/>
    <mergeCell ref="V24:AA24"/>
    <mergeCell ref="A18:AT18"/>
    <mergeCell ref="A19:AT19"/>
    <mergeCell ref="A20:AT20"/>
    <mergeCell ref="A21:AT21"/>
    <mergeCell ref="AO13:AT13"/>
    <mergeCell ref="D14:I14"/>
    <mergeCell ref="J14:O14"/>
    <mergeCell ref="P14:U14"/>
    <mergeCell ref="V14:AA14"/>
    <mergeCell ref="AH14:AM14"/>
    <mergeCell ref="AO14:AT14"/>
    <mergeCell ref="AO12:AT12"/>
    <mergeCell ref="AB13:AG13"/>
    <mergeCell ref="AB14:AG14"/>
    <mergeCell ref="AN13:AN14"/>
    <mergeCell ref="AO9:AT9"/>
    <mergeCell ref="AN9:AN10"/>
    <mergeCell ref="D10:I10"/>
    <mergeCell ref="J10:O10"/>
    <mergeCell ref="P10:U10"/>
    <mergeCell ref="V10:AA10"/>
    <mergeCell ref="AH10:AM10"/>
    <mergeCell ref="AO10:AT10"/>
    <mergeCell ref="B11:B12"/>
    <mergeCell ref="D11:I11"/>
    <mergeCell ref="J11:O11"/>
    <mergeCell ref="P11:U11"/>
    <mergeCell ref="V11:AA11"/>
    <mergeCell ref="AH11:AM11"/>
    <mergeCell ref="AO11:AT11"/>
    <mergeCell ref="D12:I12"/>
    <mergeCell ref="AB11:AG11"/>
    <mergeCell ref="AB12:AG12"/>
    <mergeCell ref="AN11:AN12"/>
    <mergeCell ref="J12:O12"/>
    <mergeCell ref="P12:U12"/>
    <mergeCell ref="V12:AA12"/>
    <mergeCell ref="AH12:AM12"/>
    <mergeCell ref="A7:A14"/>
    <mergeCell ref="B7:B8"/>
    <mergeCell ref="D7:I7"/>
    <mergeCell ref="J7:O7"/>
    <mergeCell ref="P7:U7"/>
    <mergeCell ref="V7:AA7"/>
    <mergeCell ref="B9:B10"/>
    <mergeCell ref="D9:I9"/>
    <mergeCell ref="J9:O9"/>
    <mergeCell ref="P9:U9"/>
    <mergeCell ref="V9:AA9"/>
    <mergeCell ref="B13:B14"/>
    <mergeCell ref="D13:I13"/>
    <mergeCell ref="J13:O13"/>
    <mergeCell ref="P13:U13"/>
    <mergeCell ref="V13:AA13"/>
    <mergeCell ref="AO7:AT7"/>
    <mergeCell ref="D8:I8"/>
    <mergeCell ref="J8:O8"/>
    <mergeCell ref="P8:U8"/>
    <mergeCell ref="V8:AA8"/>
    <mergeCell ref="AH8:AM8"/>
    <mergeCell ref="AO8:AT8"/>
    <mergeCell ref="AH31:AM31"/>
    <mergeCell ref="AH24:AM24"/>
    <mergeCell ref="AB23:AG23"/>
    <mergeCell ref="AB24:AG24"/>
    <mergeCell ref="A1:AT1"/>
    <mergeCell ref="A2:AT2"/>
    <mergeCell ref="A3:AT3"/>
    <mergeCell ref="A4:AT4"/>
    <mergeCell ref="AO6:AT6"/>
    <mergeCell ref="D6:I6"/>
    <mergeCell ref="J6:O6"/>
    <mergeCell ref="P6:U6"/>
    <mergeCell ref="V6:AA6"/>
    <mergeCell ref="AH6:AM6"/>
    <mergeCell ref="AB6:AG6"/>
    <mergeCell ref="AB7:AG7"/>
    <mergeCell ref="AB8:AG8"/>
    <mergeCell ref="AB9:AG9"/>
    <mergeCell ref="AB10:AG10"/>
    <mergeCell ref="AN7:AN8"/>
    <mergeCell ref="AH23:AM23"/>
    <mergeCell ref="AH9:AM9"/>
    <mergeCell ref="AH7:AM7"/>
    <mergeCell ref="AH13:AM13"/>
  </mergeCells>
  <pageMargins left="0.7" right="0.7" top="0.75" bottom="0.75" header="0.3" footer="0.3"/>
  <pageSetup paperSize="9" orientation="portrait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Y36"/>
  <sheetViews>
    <sheetView topLeftCell="A16" zoomScaleNormal="100" workbookViewId="0">
      <selection activeCell="AX18" sqref="AX18"/>
    </sheetView>
  </sheetViews>
  <sheetFormatPr baseColWidth="10" defaultRowHeight="15" x14ac:dyDescent="0.25"/>
  <cols>
    <col min="1" max="1" width="9" customWidth="1"/>
    <col min="2" max="2" width="9.85546875" style="1" customWidth="1"/>
    <col min="3" max="3" width="32.7109375" customWidth="1"/>
    <col min="4" max="45" width="1.42578125" customWidth="1"/>
    <col min="46" max="48" width="5.85546875" customWidth="1"/>
    <col min="49" max="49" width="6.42578125" style="1" customWidth="1"/>
    <col min="50" max="50" width="8.5703125" customWidth="1"/>
  </cols>
  <sheetData>
    <row r="1" spans="1:51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  <c r="AC1" s="250"/>
      <c r="AD1" s="250"/>
      <c r="AE1" s="250"/>
      <c r="AF1" s="250"/>
      <c r="AG1" s="250"/>
      <c r="AH1" s="250"/>
      <c r="AI1" s="250"/>
      <c r="AJ1" s="250"/>
      <c r="AK1" s="250"/>
      <c r="AL1" s="250"/>
      <c r="AM1" s="250"/>
      <c r="AN1" s="250"/>
      <c r="AO1" s="250"/>
      <c r="AP1" s="250"/>
      <c r="AQ1" s="250"/>
      <c r="AR1" s="250"/>
      <c r="AS1" s="250"/>
      <c r="AT1" s="250"/>
      <c r="AU1" s="250"/>
      <c r="AV1" s="250"/>
      <c r="AW1" s="250"/>
      <c r="AX1" s="250"/>
      <c r="AY1" s="126"/>
    </row>
    <row r="2" spans="1:51" s="1" customFormat="1" ht="23.45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1"/>
      <c r="AA2" s="251"/>
      <c r="AB2" s="251"/>
      <c r="AC2" s="251"/>
      <c r="AD2" s="251"/>
      <c r="AE2" s="251"/>
      <c r="AF2" s="251"/>
      <c r="AG2" s="251"/>
      <c r="AH2" s="251"/>
      <c r="AI2" s="251"/>
      <c r="AJ2" s="251"/>
      <c r="AK2" s="251"/>
      <c r="AL2" s="251"/>
      <c r="AM2" s="251"/>
      <c r="AN2" s="251"/>
      <c r="AO2" s="251"/>
      <c r="AP2" s="251"/>
      <c r="AQ2" s="251"/>
      <c r="AR2" s="251"/>
      <c r="AS2" s="251"/>
      <c r="AT2" s="251"/>
      <c r="AU2" s="251"/>
      <c r="AV2" s="251"/>
      <c r="AW2" s="251"/>
      <c r="AX2" s="251"/>
      <c r="AY2" s="8"/>
    </row>
    <row r="3" spans="1:51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2"/>
      <c r="X3" s="252"/>
      <c r="Y3" s="252"/>
      <c r="Z3" s="252"/>
      <c r="AA3" s="252"/>
      <c r="AB3" s="252"/>
      <c r="AC3" s="252"/>
      <c r="AD3" s="252"/>
      <c r="AE3" s="252"/>
      <c r="AF3" s="252"/>
      <c r="AG3" s="252"/>
      <c r="AH3" s="252"/>
      <c r="AI3" s="252"/>
      <c r="AJ3" s="252"/>
      <c r="AK3" s="252"/>
      <c r="AL3" s="252"/>
      <c r="AM3" s="252"/>
      <c r="AN3" s="252"/>
      <c r="AO3" s="252"/>
      <c r="AP3" s="252"/>
      <c r="AQ3" s="252"/>
      <c r="AR3" s="252"/>
      <c r="AS3" s="252"/>
      <c r="AT3" s="252"/>
      <c r="AU3" s="252"/>
      <c r="AV3" s="252"/>
      <c r="AW3" s="252"/>
      <c r="AX3" s="252"/>
      <c r="AY3" s="8"/>
    </row>
    <row r="4" spans="1:51" s="1" customFormat="1" ht="20.45" customHeight="1" x14ac:dyDescent="0.25">
      <c r="A4" s="249" t="s">
        <v>39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49"/>
      <c r="U4" s="249"/>
      <c r="V4" s="249"/>
      <c r="W4" s="249"/>
      <c r="X4" s="249"/>
      <c r="Y4" s="249"/>
      <c r="Z4" s="249"/>
      <c r="AA4" s="249"/>
      <c r="AB4" s="249"/>
      <c r="AC4" s="249"/>
      <c r="AD4" s="249"/>
      <c r="AE4" s="249"/>
      <c r="AF4" s="249"/>
      <c r="AG4" s="249"/>
      <c r="AH4" s="249"/>
      <c r="AI4" s="249"/>
      <c r="AJ4" s="249"/>
      <c r="AK4" s="249"/>
      <c r="AL4" s="249"/>
      <c r="AM4" s="249"/>
      <c r="AN4" s="249"/>
      <c r="AO4" s="249"/>
      <c r="AP4" s="249"/>
      <c r="AQ4" s="249"/>
      <c r="AR4" s="249"/>
      <c r="AS4" s="249"/>
      <c r="AT4" s="249"/>
      <c r="AU4" s="249"/>
      <c r="AV4" s="249"/>
      <c r="AW4" s="249"/>
      <c r="AX4" s="249"/>
      <c r="AY4" s="130"/>
    </row>
    <row r="5" spans="1:51" s="1" customFormat="1" ht="15.75" thickBot="1" x14ac:dyDescent="0.3">
      <c r="A5" s="30"/>
      <c r="B5" s="19"/>
      <c r="C5" s="16"/>
      <c r="D5" s="20"/>
      <c r="E5" s="19"/>
    </row>
    <row r="6" spans="1:51" ht="16.5" thickBot="1" x14ac:dyDescent="0.3">
      <c r="A6" s="10"/>
      <c r="B6" s="10"/>
      <c r="C6" s="12" t="s">
        <v>16</v>
      </c>
      <c r="D6" s="411" t="s">
        <v>17</v>
      </c>
      <c r="E6" s="412"/>
      <c r="F6" s="413"/>
      <c r="G6" s="414" t="s">
        <v>18</v>
      </c>
      <c r="H6" s="415"/>
      <c r="I6" s="416"/>
      <c r="J6" s="411" t="s">
        <v>19</v>
      </c>
      <c r="K6" s="412"/>
      <c r="L6" s="413"/>
      <c r="M6" s="414" t="s">
        <v>20</v>
      </c>
      <c r="N6" s="415"/>
      <c r="O6" s="416"/>
      <c r="P6" s="411" t="s">
        <v>21</v>
      </c>
      <c r="Q6" s="412"/>
      <c r="R6" s="413"/>
      <c r="S6" s="417" t="s">
        <v>22</v>
      </c>
      <c r="T6" s="418"/>
      <c r="U6" s="419"/>
      <c r="V6" s="411" t="s">
        <v>23</v>
      </c>
      <c r="W6" s="412"/>
      <c r="X6" s="413"/>
      <c r="Y6" s="414" t="s">
        <v>24</v>
      </c>
      <c r="Z6" s="415"/>
      <c r="AA6" s="416"/>
      <c r="AB6" s="411" t="s">
        <v>25</v>
      </c>
      <c r="AC6" s="412"/>
      <c r="AD6" s="413"/>
      <c r="AE6" s="417" t="s">
        <v>26</v>
      </c>
      <c r="AF6" s="418"/>
      <c r="AG6" s="419"/>
      <c r="AH6" s="411" t="s">
        <v>27</v>
      </c>
      <c r="AI6" s="412"/>
      <c r="AJ6" s="413"/>
      <c r="AK6" s="417" t="s">
        <v>28</v>
      </c>
      <c r="AL6" s="418"/>
      <c r="AM6" s="419"/>
      <c r="AN6" s="411" t="s">
        <v>29</v>
      </c>
      <c r="AO6" s="412"/>
      <c r="AP6" s="413"/>
      <c r="AQ6" s="414" t="s">
        <v>30</v>
      </c>
      <c r="AR6" s="415"/>
      <c r="AS6" s="416"/>
      <c r="AT6" s="11"/>
      <c r="AU6" s="11"/>
      <c r="AV6" s="11"/>
      <c r="AW6" s="11"/>
      <c r="AX6" s="11"/>
    </row>
    <row r="7" spans="1:51" ht="15.6" customHeight="1" thickBot="1" x14ac:dyDescent="0.3">
      <c r="A7" s="41" t="s">
        <v>10</v>
      </c>
      <c r="B7" s="13" t="s">
        <v>0</v>
      </c>
      <c r="C7" s="14" t="s">
        <v>44</v>
      </c>
      <c r="D7" s="61" t="s">
        <v>32</v>
      </c>
      <c r="E7" s="62" t="s">
        <v>33</v>
      </c>
      <c r="F7" s="63" t="s">
        <v>34</v>
      </c>
      <c r="G7" s="64" t="s">
        <v>32</v>
      </c>
      <c r="H7" s="65" t="s">
        <v>33</v>
      </c>
      <c r="I7" s="66" t="s">
        <v>34</v>
      </c>
      <c r="J7" s="61" t="s">
        <v>32</v>
      </c>
      <c r="K7" s="62" t="s">
        <v>33</v>
      </c>
      <c r="L7" s="63" t="s">
        <v>34</v>
      </c>
      <c r="M7" s="64" t="s">
        <v>32</v>
      </c>
      <c r="N7" s="65" t="s">
        <v>33</v>
      </c>
      <c r="O7" s="66" t="s">
        <v>34</v>
      </c>
      <c r="P7" s="61" t="s">
        <v>32</v>
      </c>
      <c r="Q7" s="62" t="s">
        <v>33</v>
      </c>
      <c r="R7" s="63" t="s">
        <v>34</v>
      </c>
      <c r="S7" s="64" t="s">
        <v>32</v>
      </c>
      <c r="T7" s="65" t="s">
        <v>33</v>
      </c>
      <c r="U7" s="66" t="s">
        <v>34</v>
      </c>
      <c r="V7" s="61" t="s">
        <v>32</v>
      </c>
      <c r="W7" s="62" t="s">
        <v>33</v>
      </c>
      <c r="X7" s="63" t="s">
        <v>34</v>
      </c>
      <c r="Y7" s="64" t="s">
        <v>32</v>
      </c>
      <c r="Z7" s="65" t="s">
        <v>33</v>
      </c>
      <c r="AA7" s="66" t="s">
        <v>34</v>
      </c>
      <c r="AB7" s="61" t="s">
        <v>32</v>
      </c>
      <c r="AC7" s="62" t="s">
        <v>33</v>
      </c>
      <c r="AD7" s="63" t="s">
        <v>34</v>
      </c>
      <c r="AE7" s="64" t="s">
        <v>32</v>
      </c>
      <c r="AF7" s="65" t="s">
        <v>33</v>
      </c>
      <c r="AG7" s="66" t="s">
        <v>34</v>
      </c>
      <c r="AH7" s="61" t="s">
        <v>32</v>
      </c>
      <c r="AI7" s="62" t="s">
        <v>33</v>
      </c>
      <c r="AJ7" s="63" t="s">
        <v>34</v>
      </c>
      <c r="AK7" s="64" t="s">
        <v>32</v>
      </c>
      <c r="AL7" s="65" t="s">
        <v>33</v>
      </c>
      <c r="AM7" s="66" t="s">
        <v>34</v>
      </c>
      <c r="AN7" s="61" t="s">
        <v>32</v>
      </c>
      <c r="AO7" s="62" t="s">
        <v>33</v>
      </c>
      <c r="AP7" s="63" t="s">
        <v>34</v>
      </c>
      <c r="AQ7" s="64" t="s">
        <v>32</v>
      </c>
      <c r="AR7" s="65" t="s">
        <v>33</v>
      </c>
      <c r="AS7" s="66" t="s">
        <v>34</v>
      </c>
      <c r="AT7" s="44" t="s">
        <v>35</v>
      </c>
      <c r="AU7" s="45" t="s">
        <v>36</v>
      </c>
      <c r="AV7" s="45" t="s">
        <v>37</v>
      </c>
      <c r="AW7" s="45" t="s">
        <v>11</v>
      </c>
      <c r="AX7" s="15" t="s">
        <v>38</v>
      </c>
    </row>
    <row r="8" spans="1:51" s="1" customFormat="1" ht="14.45" customHeight="1" x14ac:dyDescent="0.25">
      <c r="A8" s="420" t="s">
        <v>2</v>
      </c>
      <c r="B8" s="422" t="s">
        <v>4</v>
      </c>
      <c r="C8" s="39" t="str">
        <f>CONCATENATE('[3]V Categoría'!$B$9)</f>
        <v>Matallana Rose, Juan Daniel</v>
      </c>
      <c r="D8" s="185" t="str">
        <f>CONCATENATE('[3]V Categoría'!C$9)</f>
        <v>P</v>
      </c>
      <c r="E8" s="186" t="str">
        <f>CONCATENATE('[3]V Categoría'!D$9)</f>
        <v/>
      </c>
      <c r="F8" s="187" t="str">
        <f>CONCATENATE('[3]V Categoría'!E$9)</f>
        <v/>
      </c>
      <c r="G8" s="188" t="str">
        <f>CONCATENATE('[3]V Categoría'!F$9)</f>
        <v>P</v>
      </c>
      <c r="H8" s="189" t="str">
        <f>CONCATENATE('[3]V Categoría'!G$9)</f>
        <v/>
      </c>
      <c r="I8" s="189" t="str">
        <f>CONCATENATE('[3]V Categoría'!H$9)</f>
        <v/>
      </c>
      <c r="J8" s="185" t="str">
        <f>CONCATENATE('[3]V Categoría'!I$9)</f>
        <v>P</v>
      </c>
      <c r="K8" s="186" t="str">
        <f>CONCATENATE('[3]V Categoría'!J$9)</f>
        <v/>
      </c>
      <c r="L8" s="187" t="str">
        <f>CONCATENATE('[3]V Categoría'!K$9)</f>
        <v/>
      </c>
      <c r="M8" s="189" t="str">
        <f>CONCATENATE('[3]V Categoría'!L$9)</f>
        <v>P</v>
      </c>
      <c r="N8" s="189" t="str">
        <f>CONCATENATE('[3]V Categoría'!M$9)</f>
        <v/>
      </c>
      <c r="O8" s="189" t="str">
        <f>CONCATENATE('[3]V Categoría'!N$9)</f>
        <v/>
      </c>
      <c r="P8" s="185" t="str">
        <f>CONCATENATE('[3]V Categoría'!O$9)</f>
        <v>O</v>
      </c>
      <c r="Q8" s="186" t="str">
        <f>CONCATENATE('[3]V Categoría'!P$9)</f>
        <v>O</v>
      </c>
      <c r="R8" s="187" t="str">
        <f>CONCATENATE('[3]V Categoría'!Q$9)</f>
        <v>O</v>
      </c>
      <c r="S8" s="189" t="str">
        <f>CONCATENATE('[3]V Categoría'!R$9)</f>
        <v/>
      </c>
      <c r="T8" s="189" t="str">
        <f>CONCATENATE('[3]V Categoría'!S$9)</f>
        <v/>
      </c>
      <c r="U8" s="190" t="str">
        <f>CONCATENATE('[3]V Categoría'!T$9)</f>
        <v/>
      </c>
      <c r="V8" s="185" t="str">
        <f>CONCATENATE('[3]V Categoría'!U$9)</f>
        <v/>
      </c>
      <c r="W8" s="186" t="str">
        <f>CONCATENATE('[3]V Categoría'!V$9)</f>
        <v/>
      </c>
      <c r="X8" s="187" t="str">
        <f>CONCATENATE('[3]V Categoría'!W$9)</f>
        <v/>
      </c>
      <c r="Y8" s="188" t="str">
        <f>CONCATENATE('[3]V Categoría'!X$9)</f>
        <v/>
      </c>
      <c r="Z8" s="189" t="str">
        <f>CONCATENATE('[3]V Categoría'!Y$9)</f>
        <v/>
      </c>
      <c r="AA8" s="189" t="str">
        <f>CONCATENATE('[3]V Categoría'!Z$9)</f>
        <v/>
      </c>
      <c r="AB8" s="185" t="str">
        <f>CONCATENATE('[3]V Categoría'!AA$9)</f>
        <v/>
      </c>
      <c r="AC8" s="186" t="str">
        <f>CONCATENATE('[3]V Categoría'!AB$9)</f>
        <v/>
      </c>
      <c r="AD8" s="187" t="str">
        <f>CONCATENATE('[3]V Categoría'!AC$9)</f>
        <v/>
      </c>
      <c r="AE8" s="188" t="str">
        <f>CONCATENATE('[3]V Categoría'!AD$9)</f>
        <v/>
      </c>
      <c r="AF8" s="189" t="str">
        <f>CONCATENATE('[3]V Categoría'!AE$9)</f>
        <v/>
      </c>
      <c r="AG8" s="189" t="str">
        <f>CONCATENATE('[3]V Categoría'!AF$9)</f>
        <v/>
      </c>
      <c r="AH8" s="185" t="str">
        <f>CONCATENATE('[3]V Categoría'!AG$9)</f>
        <v/>
      </c>
      <c r="AI8" s="186" t="str">
        <f>CONCATENATE('[3]V Categoría'!AH$9)</f>
        <v/>
      </c>
      <c r="AJ8" s="187" t="str">
        <f>CONCATENATE('[3]V Categoría'!AI$9)</f>
        <v/>
      </c>
      <c r="AK8" s="189" t="str">
        <f>CONCATENATE('[3]V Categoría'!AJ$9)</f>
        <v/>
      </c>
      <c r="AL8" s="189" t="str">
        <f>CONCATENATE('[3]V Categoría'!AK$9)</f>
        <v/>
      </c>
      <c r="AM8" s="189" t="str">
        <f>CONCATENATE('[3]V Categoría'!AL$9)</f>
        <v/>
      </c>
      <c r="AN8" s="185" t="str">
        <f>CONCATENATE('[3]V Categoría'!AM$9)</f>
        <v/>
      </c>
      <c r="AO8" s="186" t="str">
        <f>CONCATENATE('[3]V Categoría'!AN$9)</f>
        <v/>
      </c>
      <c r="AP8" s="187" t="str">
        <f>CONCATENATE('[3]V Categoría'!AO$9)</f>
        <v/>
      </c>
      <c r="AQ8" s="189" t="str">
        <f>CONCATENATE('[3]V Categoría'!AP$9)</f>
        <v/>
      </c>
      <c r="AR8" s="189" t="str">
        <f>CONCATENATE('[3]V Categoría'!AQ$9)</f>
        <v/>
      </c>
      <c r="AS8" s="190" t="str">
        <f>CONCATENATE('[3]V Categoría'!AR$9)</f>
        <v/>
      </c>
      <c r="AT8" s="42">
        <f>SUM('[3]V Categoría'!$AS$9)</f>
        <v>0</v>
      </c>
      <c r="AU8" s="191" t="str">
        <f>CONCATENATE('[3]V Categoría'!$AT$9)</f>
        <v/>
      </c>
      <c r="AV8" s="46">
        <f>SUM('[3]V Categoría'!$AU$9)</f>
        <v>0</v>
      </c>
      <c r="AW8" s="403">
        <f>SUM(AV8:AV9)</f>
        <v>5</v>
      </c>
      <c r="AX8" s="57" t="str">
        <f>CONCATENATE('[3]V Categoría'!$AV$9)</f>
        <v/>
      </c>
    </row>
    <row r="9" spans="1:51" s="1" customFormat="1" ht="14.45" customHeight="1" thickBot="1" x14ac:dyDescent="0.3">
      <c r="A9" s="421"/>
      <c r="B9" s="405"/>
      <c r="C9" s="51" t="str">
        <f>CONCATENATE('[3]V Categoría'!$B$10)</f>
        <v>Ugarte de Souza, Andrés Ignacio</v>
      </c>
      <c r="D9" s="192" t="str">
        <f>CONCATENATE('[3]V Categoría'!C$10)</f>
        <v>X</v>
      </c>
      <c r="E9" s="193" t="str">
        <f>CONCATENATE('[3]V Categoría'!D$10)</f>
        <v/>
      </c>
      <c r="F9" s="194" t="str">
        <f>CONCATENATE('[3]V Categoría'!E$10)</f>
        <v/>
      </c>
      <c r="G9" s="195" t="str">
        <f>CONCATENATE('[3]V Categoría'!F$10)</f>
        <v>X</v>
      </c>
      <c r="H9" s="196" t="str">
        <f>CONCATENATE('[3]V Categoría'!G$10)</f>
        <v/>
      </c>
      <c r="I9" s="196" t="str">
        <f>CONCATENATE('[3]V Categoría'!H$10)</f>
        <v/>
      </c>
      <c r="J9" s="192" t="str">
        <f>CONCATENATE('[3]V Categoría'!I$10)</f>
        <v>O</v>
      </c>
      <c r="K9" s="193" t="str">
        <f>CONCATENATE('[3]V Categoría'!J$10)</f>
        <v>O</v>
      </c>
      <c r="L9" s="194" t="str">
        <f>CONCATENATE('[3]V Categoría'!K$10)</f>
        <v>X</v>
      </c>
      <c r="M9" s="196" t="str">
        <f>CONCATENATE('[3]V Categoría'!L$10)</f>
        <v>O</v>
      </c>
      <c r="N9" s="196" t="str">
        <f>CONCATENATE('[3]V Categoría'!M$10)</f>
        <v>O</v>
      </c>
      <c r="O9" s="196" t="str">
        <f>CONCATENATE('[3]V Categoría'!N$10)</f>
        <v>X</v>
      </c>
      <c r="P9" s="192" t="str">
        <f>CONCATENATE('[3]V Categoría'!O$10)</f>
        <v>X</v>
      </c>
      <c r="Q9" s="193" t="str">
        <f>CONCATENATE('[3]V Categoría'!P$10)</f>
        <v/>
      </c>
      <c r="R9" s="194" t="str">
        <f>CONCATENATE('[3]V Categoría'!Q$10)</f>
        <v/>
      </c>
      <c r="S9" s="196" t="str">
        <f>CONCATENATE('[3]V Categoría'!R$10)</f>
        <v>O</v>
      </c>
      <c r="T9" s="196" t="str">
        <f>CONCATENATE('[3]V Categoría'!S$10)</f>
        <v>X</v>
      </c>
      <c r="U9" s="197" t="str">
        <f>CONCATENATE('[3]V Categoría'!T$10)</f>
        <v/>
      </c>
      <c r="V9" s="192" t="str">
        <f>CONCATENATE('[3]V Categoría'!U$10)</f>
        <v>O</v>
      </c>
      <c r="W9" s="193" t="str">
        <f>CONCATENATE('[3]V Categoría'!V$10)</f>
        <v>O</v>
      </c>
      <c r="X9" s="194" t="str">
        <f>CONCATENATE('[3]V Categoría'!W$10)</f>
        <v>O</v>
      </c>
      <c r="Y9" s="195" t="str">
        <f>CONCATENATE('[3]V Categoría'!X$10)</f>
        <v/>
      </c>
      <c r="Z9" s="196" t="str">
        <f>CONCATENATE('[3]V Categoría'!Y$10)</f>
        <v/>
      </c>
      <c r="AA9" s="196" t="str">
        <f>CONCATENATE('[3]V Categoría'!Z$10)</f>
        <v/>
      </c>
      <c r="AB9" s="192" t="str">
        <f>CONCATENATE('[3]V Categoría'!AA$10)</f>
        <v/>
      </c>
      <c r="AC9" s="193" t="str">
        <f>CONCATENATE('[3]V Categoría'!AB$10)</f>
        <v/>
      </c>
      <c r="AD9" s="194" t="str">
        <f>CONCATENATE('[3]V Categoría'!AC$10)</f>
        <v/>
      </c>
      <c r="AE9" s="195" t="str">
        <f>CONCATENATE('[3]V Categoría'!AD$10)</f>
        <v/>
      </c>
      <c r="AF9" s="196" t="str">
        <f>CONCATENATE('[3]V Categoría'!AE$10)</f>
        <v/>
      </c>
      <c r="AG9" s="196" t="str">
        <f>CONCATENATE('[3]V Categoría'!AF$10)</f>
        <v/>
      </c>
      <c r="AH9" s="192" t="str">
        <f>CONCATENATE('[3]V Categoría'!AG$10)</f>
        <v/>
      </c>
      <c r="AI9" s="193" t="str">
        <f>CONCATENATE('[3]V Categoría'!AH$10)</f>
        <v/>
      </c>
      <c r="AJ9" s="194" t="str">
        <f>CONCATENATE('[3]V Categoría'!AI$10)</f>
        <v/>
      </c>
      <c r="AK9" s="196" t="str">
        <f>CONCATENATE('[3]V Categoría'!AJ$10)</f>
        <v/>
      </c>
      <c r="AL9" s="196" t="str">
        <f>CONCATENATE('[3]V Categoría'!AK$10)</f>
        <v/>
      </c>
      <c r="AM9" s="196" t="str">
        <f>CONCATENATE('[3]V Categoría'!AL$10)</f>
        <v/>
      </c>
      <c r="AN9" s="192" t="str">
        <f>CONCATENATE('[3]V Categoría'!AM$10)</f>
        <v/>
      </c>
      <c r="AO9" s="193" t="str">
        <f>CONCATENATE('[3]V Categoría'!AN$10)</f>
        <v/>
      </c>
      <c r="AP9" s="194" t="str">
        <f>CONCATENATE('[3]V Categoría'!AO$10)</f>
        <v/>
      </c>
      <c r="AQ9" s="196" t="str">
        <f>CONCATENATE('[3]V Categoría'!AP$10)</f>
        <v/>
      </c>
      <c r="AR9" s="196" t="str">
        <f>CONCATENATE('[3]V Categoría'!AQ$10)</f>
        <v/>
      </c>
      <c r="AS9" s="197" t="str">
        <f>CONCATENATE('[3]V Categoría'!AR$10)</f>
        <v/>
      </c>
      <c r="AT9" s="53">
        <f>SUM('[3]V Categoría'!$AS$10)</f>
        <v>1.1499999999999999</v>
      </c>
      <c r="AU9" s="198" t="str">
        <f>CONCATENATE('[3]V Categoría'!$AT$10)</f>
        <v>4°</v>
      </c>
      <c r="AV9" s="54">
        <f>SUM('[3]V Categoría'!$AU$10)</f>
        <v>5</v>
      </c>
      <c r="AW9" s="404"/>
      <c r="AX9" s="52" t="str">
        <f>CONCATENATE('[3]V Categoría'!$AV$10)</f>
        <v/>
      </c>
    </row>
    <row r="10" spans="1:51" s="1" customFormat="1" ht="14.45" customHeight="1" thickTop="1" x14ac:dyDescent="0.25">
      <c r="A10" s="421"/>
      <c r="B10" s="402" t="s">
        <v>5</v>
      </c>
      <c r="C10" s="39" t="str">
        <f>CONCATENATE('[3]V Categoría'!$B$12)</f>
        <v>Chamochumbi Cabanillas, Oscar Enrique</v>
      </c>
      <c r="D10" s="185" t="str">
        <f>CONCATENATE('[3]V Categoría'!C$12)</f>
        <v>X</v>
      </c>
      <c r="E10" s="186" t="str">
        <f>CONCATENATE('[3]V Categoría'!D$12)</f>
        <v/>
      </c>
      <c r="F10" s="187" t="str">
        <f>CONCATENATE('[3]V Categoría'!E$12)</f>
        <v/>
      </c>
      <c r="G10" s="188" t="str">
        <f>CONCATENATE('[3]V Categoría'!F$12)</f>
        <v>X</v>
      </c>
      <c r="H10" s="189" t="str">
        <f>CONCATENATE('[3]V Categoría'!G$12)</f>
        <v/>
      </c>
      <c r="I10" s="189" t="str">
        <f>CONCATENATE('[3]V Categoría'!H$12)</f>
        <v/>
      </c>
      <c r="J10" s="185" t="str">
        <f>CONCATENATE('[3]V Categoría'!I$12)</f>
        <v>O</v>
      </c>
      <c r="K10" s="186" t="str">
        <f>CONCATENATE('[3]V Categoría'!J$12)</f>
        <v>X</v>
      </c>
      <c r="L10" s="187" t="str">
        <f>CONCATENATE('[3]V Categoría'!K$12)</f>
        <v/>
      </c>
      <c r="M10" s="189" t="str">
        <f>CONCATENATE('[3]V Categoría'!L$12)</f>
        <v>O</v>
      </c>
      <c r="N10" s="189" t="str">
        <f>CONCATENATE('[3]V Categoría'!M$12)</f>
        <v>O</v>
      </c>
      <c r="O10" s="189" t="str">
        <f>CONCATENATE('[3]V Categoría'!N$12)</f>
        <v>X</v>
      </c>
      <c r="P10" s="185" t="str">
        <f>CONCATENATE('[3]V Categoría'!O$12)</f>
        <v>X</v>
      </c>
      <c r="Q10" s="186" t="str">
        <f>CONCATENATE('[3]V Categoría'!P$12)</f>
        <v/>
      </c>
      <c r="R10" s="187" t="str">
        <f>CONCATENATE('[3]V Categoría'!Q$12)</f>
        <v/>
      </c>
      <c r="S10" s="189" t="str">
        <f>CONCATENATE('[3]V Categoría'!R$12)</f>
        <v>O</v>
      </c>
      <c r="T10" s="189" t="str">
        <f>CONCATENATE('[3]V Categoría'!S$12)</f>
        <v>O</v>
      </c>
      <c r="U10" s="190" t="str">
        <f>CONCATENATE('[3]V Categoría'!T$12)</f>
        <v>O</v>
      </c>
      <c r="V10" s="185" t="str">
        <f>CONCATENATE('[3]V Categoría'!U$12)</f>
        <v/>
      </c>
      <c r="W10" s="186" t="str">
        <f>CONCATENATE('[3]V Categoría'!V$12)</f>
        <v/>
      </c>
      <c r="X10" s="187" t="str">
        <f>CONCATENATE('[3]V Categoría'!W$12)</f>
        <v/>
      </c>
      <c r="Y10" s="188" t="str">
        <f>CONCATENATE('[3]V Categoría'!X$12)</f>
        <v/>
      </c>
      <c r="Z10" s="189" t="str">
        <f>CONCATENATE('[3]V Categoría'!Y$12)</f>
        <v/>
      </c>
      <c r="AA10" s="189" t="str">
        <f>CONCATENATE('[3]V Categoría'!Z$12)</f>
        <v/>
      </c>
      <c r="AB10" s="185" t="str">
        <f>CONCATENATE('[3]V Categoría'!AA$12)</f>
        <v/>
      </c>
      <c r="AC10" s="186" t="str">
        <f>CONCATENATE('[3]V Categoría'!AB$12)</f>
        <v/>
      </c>
      <c r="AD10" s="187" t="str">
        <f>CONCATENATE('[3]V Categoría'!AC$12)</f>
        <v/>
      </c>
      <c r="AE10" s="188" t="str">
        <f>CONCATENATE('[3]V Categoría'!AD$12)</f>
        <v/>
      </c>
      <c r="AF10" s="189" t="str">
        <f>CONCATENATE('[3]V Categoría'!AE$12)</f>
        <v/>
      </c>
      <c r="AG10" s="189" t="str">
        <f>CONCATENATE('[3]V Categoría'!AF$12)</f>
        <v/>
      </c>
      <c r="AH10" s="185" t="str">
        <f>CONCATENATE('[3]V Categoría'!AG$12)</f>
        <v/>
      </c>
      <c r="AI10" s="186" t="str">
        <f>CONCATENATE('[3]V Categoría'!AH$12)</f>
        <v/>
      </c>
      <c r="AJ10" s="187" t="str">
        <f>CONCATENATE('[3]V Categoría'!AI$12)</f>
        <v/>
      </c>
      <c r="AK10" s="189" t="str">
        <f>CONCATENATE('[3]V Categoría'!AJ$12)</f>
        <v/>
      </c>
      <c r="AL10" s="189" t="str">
        <f>CONCATENATE('[3]V Categoría'!AK$12)</f>
        <v/>
      </c>
      <c r="AM10" s="189" t="str">
        <f>CONCATENATE('[3]V Categoría'!AL$12)</f>
        <v/>
      </c>
      <c r="AN10" s="185" t="str">
        <f>CONCATENATE('[3]V Categoría'!AM$12)</f>
        <v/>
      </c>
      <c r="AO10" s="186" t="str">
        <f>CONCATENATE('[3]V Categoría'!AN$12)</f>
        <v/>
      </c>
      <c r="AP10" s="187" t="str">
        <f>CONCATENATE('[3]V Categoría'!AO$12)</f>
        <v/>
      </c>
      <c r="AQ10" s="189" t="str">
        <f>CONCATENATE('[3]V Categoría'!AP$12)</f>
        <v/>
      </c>
      <c r="AR10" s="189" t="str">
        <f>CONCATENATE('[3]V Categoría'!AQ$12)</f>
        <v/>
      </c>
      <c r="AS10" s="190" t="str">
        <f>CONCATENATE('[3]V Categoría'!AR$12)</f>
        <v/>
      </c>
      <c r="AT10" s="42">
        <f>SUM('[3]V Categoría'!$AS$12)</f>
        <v>1.1000000000000001</v>
      </c>
      <c r="AU10" s="191" t="str">
        <f>CONCATENATE('[3]V Categoría'!$AT$12)</f>
        <v>5°</v>
      </c>
      <c r="AV10" s="46">
        <f>SUM('[3]V Categoría'!$AU$12)</f>
        <v>4</v>
      </c>
      <c r="AW10" s="403">
        <f>SUM(AV10:AV11)</f>
        <v>6</v>
      </c>
      <c r="AX10" s="58" t="str">
        <f>CONCATENATE('[3]V Categoría'!$AV$12)</f>
        <v/>
      </c>
    </row>
    <row r="11" spans="1:51" s="1" customFormat="1" ht="14.45" customHeight="1" thickBot="1" x14ac:dyDescent="0.3">
      <c r="A11" s="421"/>
      <c r="B11" s="405"/>
      <c r="C11" s="51" t="str">
        <f>CONCATENATE('[3]V Categoría'!$B$13)</f>
        <v>Chumpitazi Mogollon, César Augusto</v>
      </c>
      <c r="D11" s="192" t="str">
        <f>CONCATENATE('[3]V Categoría'!C$13)</f>
        <v>O</v>
      </c>
      <c r="E11" s="193" t="str">
        <f>CONCATENATE('[3]V Categoría'!D$13)</f>
        <v>O</v>
      </c>
      <c r="F11" s="194" t="str">
        <f>CONCATENATE('[3]V Categoría'!E$13)</f>
        <v>X</v>
      </c>
      <c r="G11" s="195" t="str">
        <f>CONCATENATE('[3]V Categoría'!F$13)</f>
        <v>O</v>
      </c>
      <c r="H11" s="196" t="str">
        <f>CONCATENATE('[3]V Categoría'!G$13)</f>
        <v>X</v>
      </c>
      <c r="I11" s="196" t="str">
        <f>CONCATENATE('[3]V Categoría'!H$13)</f>
        <v/>
      </c>
      <c r="J11" s="192" t="str">
        <f>CONCATENATE('[3]V Categoría'!I$13)</f>
        <v>O</v>
      </c>
      <c r="K11" s="193" t="str">
        <f>CONCATENATE('[3]V Categoría'!J$13)</f>
        <v>O</v>
      </c>
      <c r="L11" s="194" t="str">
        <f>CONCATENATE('[3]V Categoría'!K$13)</f>
        <v>X</v>
      </c>
      <c r="M11" s="196" t="str">
        <f>CONCATENATE('[3]V Categoría'!L$13)</f>
        <v>O</v>
      </c>
      <c r="N11" s="196" t="str">
        <f>CONCATENATE('[3]V Categoría'!M$13)</f>
        <v>O</v>
      </c>
      <c r="O11" s="196" t="str">
        <f>CONCATENATE('[3]V Categoría'!N$13)</f>
        <v>X</v>
      </c>
      <c r="P11" s="192" t="str">
        <f>CONCATENATE('[3]V Categoría'!O$13)</f>
        <v>O</v>
      </c>
      <c r="Q11" s="193" t="str">
        <f>CONCATENATE('[3]V Categoría'!P$13)</f>
        <v>O</v>
      </c>
      <c r="R11" s="194" t="str">
        <f>CONCATENATE('[3]V Categoría'!Q$13)</f>
        <v>O</v>
      </c>
      <c r="S11" s="196" t="str">
        <f>CONCATENATE('[3]V Categoría'!R$13)</f>
        <v/>
      </c>
      <c r="T11" s="196" t="str">
        <f>CONCATENATE('[3]V Categoría'!S$13)</f>
        <v/>
      </c>
      <c r="U11" s="197" t="str">
        <f>CONCATENATE('[3]V Categoría'!T$13)</f>
        <v/>
      </c>
      <c r="V11" s="192" t="str">
        <f>CONCATENATE('[3]V Categoría'!U$13)</f>
        <v/>
      </c>
      <c r="W11" s="193" t="str">
        <f>CONCATENATE('[3]V Categoría'!V$13)</f>
        <v/>
      </c>
      <c r="X11" s="194" t="str">
        <f>CONCATENATE('[3]V Categoría'!W$13)</f>
        <v/>
      </c>
      <c r="Y11" s="195" t="str">
        <f>CONCATENATE('[3]V Categoría'!X$13)</f>
        <v/>
      </c>
      <c r="Z11" s="196" t="str">
        <f>CONCATENATE('[3]V Categoría'!Y$13)</f>
        <v/>
      </c>
      <c r="AA11" s="196" t="str">
        <f>CONCATENATE('[3]V Categoría'!Z$13)</f>
        <v/>
      </c>
      <c r="AB11" s="192" t="str">
        <f>CONCATENATE('[3]V Categoría'!AA$13)</f>
        <v/>
      </c>
      <c r="AC11" s="193" t="str">
        <f>CONCATENATE('[3]V Categoría'!AB$13)</f>
        <v/>
      </c>
      <c r="AD11" s="194" t="str">
        <f>CONCATENATE('[3]V Categoría'!AC$13)</f>
        <v/>
      </c>
      <c r="AE11" s="195" t="str">
        <f>CONCATENATE('[3]V Categoría'!AD$13)</f>
        <v/>
      </c>
      <c r="AF11" s="196" t="str">
        <f>CONCATENATE('[3]V Categoría'!AE$13)</f>
        <v/>
      </c>
      <c r="AG11" s="196" t="str">
        <f>CONCATENATE('[3]V Categoría'!AF$13)</f>
        <v/>
      </c>
      <c r="AH11" s="192" t="str">
        <f>CONCATENATE('[3]V Categoría'!AG$13)</f>
        <v/>
      </c>
      <c r="AI11" s="193" t="str">
        <f>CONCATENATE('[3]V Categoría'!AH$13)</f>
        <v/>
      </c>
      <c r="AJ11" s="194" t="str">
        <f>CONCATENATE('[3]V Categoría'!AI$13)</f>
        <v/>
      </c>
      <c r="AK11" s="196" t="str">
        <f>CONCATENATE('[3]V Categoría'!AJ$13)</f>
        <v/>
      </c>
      <c r="AL11" s="196" t="str">
        <f>CONCATENATE('[3]V Categoría'!AK$13)</f>
        <v/>
      </c>
      <c r="AM11" s="196" t="str">
        <f>CONCATENATE('[3]V Categoría'!AL$13)</f>
        <v/>
      </c>
      <c r="AN11" s="192" t="str">
        <f>CONCATENATE('[3]V Categoría'!AM$13)</f>
        <v/>
      </c>
      <c r="AO11" s="193" t="str">
        <f>CONCATENATE('[3]V Categoría'!AN$13)</f>
        <v/>
      </c>
      <c r="AP11" s="194" t="str">
        <f>CONCATENATE('[3]V Categoría'!AO$13)</f>
        <v/>
      </c>
      <c r="AQ11" s="196" t="str">
        <f>CONCATENATE('[3]V Categoría'!AP$13)</f>
        <v/>
      </c>
      <c r="AR11" s="196" t="str">
        <f>CONCATENATE('[3]V Categoría'!AQ$13)</f>
        <v/>
      </c>
      <c r="AS11" s="197" t="str">
        <f>CONCATENATE('[3]V Categoría'!AR$13)</f>
        <v/>
      </c>
      <c r="AT11" s="53">
        <f>SUM('[3]V Categoría'!$AS$13)</f>
        <v>1.05</v>
      </c>
      <c r="AU11" s="198" t="str">
        <f>CONCATENATE('[3]V Categoría'!$AT$13)</f>
        <v>7°</v>
      </c>
      <c r="AV11" s="54">
        <f>SUM('[3]V Categoría'!$AU$13)</f>
        <v>2</v>
      </c>
      <c r="AW11" s="404"/>
      <c r="AX11" s="52" t="str">
        <f>CONCATENATE('[3]V Categoría'!$AV$13)</f>
        <v/>
      </c>
    </row>
    <row r="12" spans="1:51" s="1" customFormat="1" ht="14.45" customHeight="1" thickTop="1" x14ac:dyDescent="0.25">
      <c r="A12" s="421"/>
      <c r="B12" s="406" t="s">
        <v>6</v>
      </c>
      <c r="C12" s="39" t="str">
        <f>CONCATENATE('[3]V Categoría'!$B$15)</f>
        <v>Machicado Zamalloa, Miguel Alfredo</v>
      </c>
      <c r="D12" s="185" t="str">
        <f>CONCATENATE('[3]V Categoría'!C$15)</f>
        <v>X</v>
      </c>
      <c r="E12" s="186" t="str">
        <f>CONCATENATE('[3]V Categoría'!D$15)</f>
        <v/>
      </c>
      <c r="F12" s="187" t="str">
        <f>CONCATENATE('[3]V Categoría'!E$15)</f>
        <v/>
      </c>
      <c r="G12" s="188" t="str">
        <f>CONCATENATE('[3]V Categoría'!F$15)</f>
        <v>X</v>
      </c>
      <c r="H12" s="189" t="str">
        <f>CONCATENATE('[3]V Categoría'!G$15)</f>
        <v/>
      </c>
      <c r="I12" s="189" t="str">
        <f>CONCATENATE('[3]V Categoría'!H$15)</f>
        <v/>
      </c>
      <c r="J12" s="185" t="str">
        <f>CONCATENATE('[3]V Categoría'!I$15)</f>
        <v>X</v>
      </c>
      <c r="K12" s="186" t="str">
        <f>CONCATENATE('[3]V Categoría'!J$15)</f>
        <v/>
      </c>
      <c r="L12" s="187" t="str">
        <f>CONCATENATE('[3]V Categoría'!K$15)</f>
        <v/>
      </c>
      <c r="M12" s="189" t="str">
        <f>CONCATENATE('[3]V Categoría'!L$15)</f>
        <v>X</v>
      </c>
      <c r="N12" s="189" t="str">
        <f>CONCATENATE('[3]V Categoría'!M$15)</f>
        <v/>
      </c>
      <c r="O12" s="189" t="str">
        <f>CONCATENATE('[3]V Categoría'!N$15)</f>
        <v/>
      </c>
      <c r="P12" s="185" t="str">
        <f>CONCATENATE('[3]V Categoría'!O$15)</f>
        <v>X</v>
      </c>
      <c r="Q12" s="186" t="str">
        <f>CONCATENATE('[3]V Categoría'!P$15)</f>
        <v/>
      </c>
      <c r="R12" s="187" t="str">
        <f>CONCATENATE('[3]V Categoría'!Q$15)</f>
        <v/>
      </c>
      <c r="S12" s="189" t="str">
        <f>CONCATENATE('[3]V Categoría'!R$15)</f>
        <v>X</v>
      </c>
      <c r="T12" s="189" t="str">
        <f>CONCATENATE('[3]V Categoría'!S$15)</f>
        <v/>
      </c>
      <c r="U12" s="190" t="str">
        <f>CONCATENATE('[3]V Categoría'!T$15)</f>
        <v/>
      </c>
      <c r="V12" s="185" t="str">
        <f>CONCATENATE('[3]V Categoría'!U$15)</f>
        <v>X</v>
      </c>
      <c r="W12" s="186" t="str">
        <f>CONCATENATE('[3]V Categoría'!V$15)</f>
        <v/>
      </c>
      <c r="X12" s="187" t="str">
        <f>CONCATENATE('[3]V Categoría'!W$15)</f>
        <v/>
      </c>
      <c r="Y12" s="188" t="str">
        <f>CONCATENATE('[3]V Categoría'!X$15)</f>
        <v>O</v>
      </c>
      <c r="Z12" s="189" t="str">
        <f>CONCATENATE('[3]V Categoría'!Y$15)</f>
        <v>O</v>
      </c>
      <c r="AA12" s="189" t="str">
        <f>CONCATENATE('[3]V Categoría'!Z$15)</f>
        <v>O</v>
      </c>
      <c r="AB12" s="185" t="str">
        <f>CONCATENATE('[3]V Categoría'!AA$15)</f>
        <v/>
      </c>
      <c r="AC12" s="186" t="str">
        <f>CONCATENATE('[3]V Categoría'!AB$15)</f>
        <v/>
      </c>
      <c r="AD12" s="187" t="str">
        <f>CONCATENATE('[3]V Categoría'!AC$15)</f>
        <v/>
      </c>
      <c r="AE12" s="188" t="str">
        <f>CONCATENATE('[3]V Categoría'!AD$15)</f>
        <v/>
      </c>
      <c r="AF12" s="189" t="str">
        <f>CONCATENATE('[3]V Categoría'!AE$15)</f>
        <v/>
      </c>
      <c r="AG12" s="189" t="str">
        <f>CONCATENATE('[3]V Categoría'!AF$15)</f>
        <v/>
      </c>
      <c r="AH12" s="185" t="str">
        <f>CONCATENATE('[3]V Categoría'!AG$15)</f>
        <v/>
      </c>
      <c r="AI12" s="186" t="str">
        <f>CONCATENATE('[3]V Categoría'!AH$15)</f>
        <v/>
      </c>
      <c r="AJ12" s="187" t="str">
        <f>CONCATENATE('[3]V Categoría'!AI$15)</f>
        <v/>
      </c>
      <c r="AK12" s="189" t="str">
        <f>CONCATENATE('[3]V Categoría'!AJ$15)</f>
        <v/>
      </c>
      <c r="AL12" s="189" t="str">
        <f>CONCATENATE('[3]V Categoría'!AK$15)</f>
        <v/>
      </c>
      <c r="AM12" s="189" t="str">
        <f>CONCATENATE('[3]V Categoría'!AL$15)</f>
        <v/>
      </c>
      <c r="AN12" s="185" t="str">
        <f>CONCATENATE('[3]V Categoría'!AM$15)</f>
        <v/>
      </c>
      <c r="AO12" s="186" t="str">
        <f>CONCATENATE('[3]V Categoría'!AN$15)</f>
        <v/>
      </c>
      <c r="AP12" s="187" t="str">
        <f>CONCATENATE('[3]V Categoría'!AO$15)</f>
        <v/>
      </c>
      <c r="AQ12" s="189" t="str">
        <f>CONCATENATE('[3]V Categoría'!AP$15)</f>
        <v/>
      </c>
      <c r="AR12" s="189" t="str">
        <f>CONCATENATE('[3]V Categoría'!AQ$15)</f>
        <v/>
      </c>
      <c r="AS12" s="190" t="str">
        <f>CONCATENATE('[3]V Categoría'!AR$15)</f>
        <v/>
      </c>
      <c r="AT12" s="42">
        <f>SUM('[3]V Categoría'!$AS$15)</f>
        <v>1.2</v>
      </c>
      <c r="AU12" s="191" t="str">
        <f>CONCATENATE('[3]V Categoría'!$AT$15)</f>
        <v>3°</v>
      </c>
      <c r="AV12" s="46">
        <f>SUM('[3]V Categoría'!$AU$15)</f>
        <v>6</v>
      </c>
      <c r="AW12" s="403">
        <f>SUM(AV12:AV13)</f>
        <v>9</v>
      </c>
      <c r="AX12" s="58" t="str">
        <f>CONCATENATE('[3]V Categoría'!$AV$15)</f>
        <v>BRONCE</v>
      </c>
    </row>
    <row r="13" spans="1:51" s="1" customFormat="1" ht="14.45" customHeight="1" thickBot="1" x14ac:dyDescent="0.3">
      <c r="A13" s="421"/>
      <c r="B13" s="407"/>
      <c r="C13" s="51" t="str">
        <f>CONCATENATE('[3]V Categoría'!$B$16)</f>
        <v>Quijano Rodríguez, Luis Hernán</v>
      </c>
      <c r="D13" s="192" t="str">
        <f>CONCATENATE('[3]V Categoría'!C$16)</f>
        <v>X</v>
      </c>
      <c r="E13" s="193" t="str">
        <f>CONCATENATE('[3]V Categoría'!D$16)</f>
        <v/>
      </c>
      <c r="F13" s="194" t="str">
        <f>CONCATENATE('[3]V Categoría'!E$16)</f>
        <v/>
      </c>
      <c r="G13" s="195" t="str">
        <f>CONCATENATE('[3]V Categoría'!F$16)</f>
        <v>X</v>
      </c>
      <c r="H13" s="196" t="str">
        <f>CONCATENATE('[3]V Categoría'!G$16)</f>
        <v/>
      </c>
      <c r="I13" s="196" t="str">
        <f>CONCATENATE('[3]V Categoría'!H$16)</f>
        <v/>
      </c>
      <c r="J13" s="192" t="str">
        <f>CONCATENATE('[3]V Categoría'!I$16)</f>
        <v>X</v>
      </c>
      <c r="K13" s="193" t="str">
        <f>CONCATENATE('[3]V Categoría'!J$16)</f>
        <v/>
      </c>
      <c r="L13" s="194" t="str">
        <f>CONCATENATE('[3]V Categoría'!K$16)</f>
        <v/>
      </c>
      <c r="M13" s="196" t="str">
        <f>CONCATENATE('[3]V Categoría'!L$16)</f>
        <v>X</v>
      </c>
      <c r="N13" s="196" t="str">
        <f>CONCATENATE('[3]V Categoría'!M$16)</f>
        <v/>
      </c>
      <c r="O13" s="196" t="str">
        <f>CONCATENATE('[3]V Categoría'!N$16)</f>
        <v/>
      </c>
      <c r="P13" s="192" t="str">
        <f>CONCATENATE('[3]V Categoría'!O$16)</f>
        <v>O</v>
      </c>
      <c r="Q13" s="193" t="str">
        <f>CONCATENATE('[3]V Categoría'!P$16)</f>
        <v>O</v>
      </c>
      <c r="R13" s="194" t="str">
        <f>CONCATENATE('[3]V Categoría'!Q$16)</f>
        <v>O</v>
      </c>
      <c r="S13" s="196" t="str">
        <f>CONCATENATE('[3]V Categoría'!R$16)</f>
        <v/>
      </c>
      <c r="T13" s="196" t="str">
        <f>CONCATENATE('[3]V Categoría'!S$16)</f>
        <v/>
      </c>
      <c r="U13" s="197" t="str">
        <f>CONCATENATE('[3]V Categoría'!T$16)</f>
        <v/>
      </c>
      <c r="V13" s="192" t="str">
        <f>CONCATENATE('[3]V Categoría'!U$16)</f>
        <v/>
      </c>
      <c r="W13" s="193" t="str">
        <f>CONCATENATE('[3]V Categoría'!V$16)</f>
        <v/>
      </c>
      <c r="X13" s="194" t="str">
        <f>CONCATENATE('[3]V Categoría'!W$16)</f>
        <v/>
      </c>
      <c r="Y13" s="195" t="str">
        <f>CONCATENATE('[3]V Categoría'!X$16)</f>
        <v/>
      </c>
      <c r="Z13" s="196" t="str">
        <f>CONCATENATE('[3]V Categoría'!Y$16)</f>
        <v/>
      </c>
      <c r="AA13" s="196" t="str">
        <f>CONCATENATE('[3]V Categoría'!Z$16)</f>
        <v/>
      </c>
      <c r="AB13" s="192" t="str">
        <f>CONCATENATE('[3]V Categoría'!AA$16)</f>
        <v/>
      </c>
      <c r="AC13" s="193" t="str">
        <f>CONCATENATE('[3]V Categoría'!AB$16)</f>
        <v/>
      </c>
      <c r="AD13" s="194" t="str">
        <f>CONCATENATE('[3]V Categoría'!AC$16)</f>
        <v/>
      </c>
      <c r="AE13" s="195" t="str">
        <f>CONCATENATE('[3]V Categoría'!AD$16)</f>
        <v/>
      </c>
      <c r="AF13" s="196" t="str">
        <f>CONCATENATE('[3]V Categoría'!AE$16)</f>
        <v/>
      </c>
      <c r="AG13" s="196" t="str">
        <f>CONCATENATE('[3]V Categoría'!AF$16)</f>
        <v/>
      </c>
      <c r="AH13" s="192" t="str">
        <f>CONCATENATE('[3]V Categoría'!AG$16)</f>
        <v/>
      </c>
      <c r="AI13" s="193" t="str">
        <f>CONCATENATE('[3]V Categoría'!AH$16)</f>
        <v/>
      </c>
      <c r="AJ13" s="194" t="str">
        <f>CONCATENATE('[3]V Categoría'!AI$16)</f>
        <v/>
      </c>
      <c r="AK13" s="196" t="str">
        <f>CONCATENATE('[3]V Categoría'!AJ$16)</f>
        <v/>
      </c>
      <c r="AL13" s="196" t="str">
        <f>CONCATENATE('[3]V Categoría'!AK$16)</f>
        <v/>
      </c>
      <c r="AM13" s="196" t="str">
        <f>CONCATENATE('[3]V Categoría'!AL$16)</f>
        <v/>
      </c>
      <c r="AN13" s="192" t="str">
        <f>CONCATENATE('[3]V Categoría'!AM$16)</f>
        <v/>
      </c>
      <c r="AO13" s="193" t="str">
        <f>CONCATENATE('[3]V Categoría'!AN$16)</f>
        <v/>
      </c>
      <c r="AP13" s="194" t="str">
        <f>CONCATENATE('[3]V Categoría'!AO$16)</f>
        <v/>
      </c>
      <c r="AQ13" s="196" t="str">
        <f>CONCATENATE('[3]V Categoría'!AP$16)</f>
        <v/>
      </c>
      <c r="AR13" s="196" t="str">
        <f>CONCATENATE('[3]V Categoría'!AQ$16)</f>
        <v/>
      </c>
      <c r="AS13" s="197" t="str">
        <f>CONCATENATE('[3]V Categoría'!AR$16)</f>
        <v/>
      </c>
      <c r="AT13" s="53">
        <f>SUM('[3]V Categoría'!$AS$16)</f>
        <v>1.05</v>
      </c>
      <c r="AU13" s="198" t="str">
        <f>CONCATENATE('[3]V Categoría'!$AT$16)</f>
        <v>6°</v>
      </c>
      <c r="AV13" s="54">
        <f>SUM('[3]V Categoría'!$AU$16)</f>
        <v>3</v>
      </c>
      <c r="AW13" s="404"/>
      <c r="AX13" s="55" t="str">
        <f>CONCATENATE('[3]V Categoría'!$AV$16)</f>
        <v/>
      </c>
    </row>
    <row r="14" spans="1:51" s="1" customFormat="1" ht="14.45" customHeight="1" thickTop="1" x14ac:dyDescent="0.25">
      <c r="A14" s="421"/>
      <c r="B14" s="408" t="s">
        <v>7</v>
      </c>
      <c r="C14" s="47" t="str">
        <f>CONCATENATE('[3]V Categoría'!$B$18)</f>
        <v xml:space="preserve">López Cuellar, Oscar Alfredo </v>
      </c>
      <c r="D14" s="185" t="str">
        <f>CONCATENATE('[3]V Categoría'!C$18)</f>
        <v>P</v>
      </c>
      <c r="E14" s="186" t="str">
        <f>CONCATENATE('[3]V Categoría'!D$18)</f>
        <v/>
      </c>
      <c r="F14" s="187" t="str">
        <f>CONCATENATE('[3]V Categoría'!E$18)</f>
        <v/>
      </c>
      <c r="G14" s="188" t="str">
        <f>CONCATENATE('[3]V Categoría'!F$18)</f>
        <v>P</v>
      </c>
      <c r="H14" s="189" t="str">
        <f>CONCATENATE('[3]V Categoría'!G$18)</f>
        <v/>
      </c>
      <c r="I14" s="189" t="str">
        <f>CONCATENATE('[3]V Categoría'!H$18)</f>
        <v/>
      </c>
      <c r="J14" s="185" t="str">
        <f>CONCATENATE('[3]V Categoría'!I$18)</f>
        <v>P</v>
      </c>
      <c r="K14" s="186" t="str">
        <f>CONCATENATE('[3]V Categoría'!J$18)</f>
        <v/>
      </c>
      <c r="L14" s="187" t="str">
        <f>CONCATENATE('[3]V Categoría'!K$18)</f>
        <v/>
      </c>
      <c r="M14" s="189" t="str">
        <f>CONCATENATE('[3]V Categoría'!L$18)</f>
        <v>P</v>
      </c>
      <c r="N14" s="189" t="str">
        <f>CONCATENATE('[3]V Categoría'!M$18)</f>
        <v/>
      </c>
      <c r="O14" s="189" t="str">
        <f>CONCATENATE('[3]V Categoría'!N$18)</f>
        <v/>
      </c>
      <c r="P14" s="185" t="str">
        <f>CONCATENATE('[3]V Categoría'!O$18)</f>
        <v>P</v>
      </c>
      <c r="Q14" s="186" t="str">
        <f>CONCATENATE('[3]V Categoría'!P$18)</f>
        <v/>
      </c>
      <c r="R14" s="187" t="str">
        <f>CONCATENATE('[3]V Categoría'!Q$18)</f>
        <v/>
      </c>
      <c r="S14" s="189" t="str">
        <f>CONCATENATE('[3]V Categoría'!R$18)</f>
        <v>X</v>
      </c>
      <c r="T14" s="189" t="str">
        <f>CONCATENATE('[3]V Categoría'!S$18)</f>
        <v/>
      </c>
      <c r="U14" s="190" t="str">
        <f>CONCATENATE('[3]V Categoría'!T$18)</f>
        <v/>
      </c>
      <c r="V14" s="185" t="str">
        <f>CONCATENATE('[3]V Categoría'!U$18)</f>
        <v>X</v>
      </c>
      <c r="W14" s="186" t="str">
        <f>CONCATENATE('[3]V Categoría'!V$18)</f>
        <v/>
      </c>
      <c r="X14" s="187" t="str">
        <f>CONCATENATE('[3]V Categoría'!W$18)</f>
        <v/>
      </c>
      <c r="Y14" s="188" t="str">
        <f>CONCATENATE('[3]V Categoría'!X$18)</f>
        <v>O</v>
      </c>
      <c r="Z14" s="189" t="str">
        <f>CONCATENATE('[3]V Categoría'!Y$18)</f>
        <v>X</v>
      </c>
      <c r="AA14" s="189" t="str">
        <f>CONCATENATE('[3]V Categoría'!Z$18)</f>
        <v/>
      </c>
      <c r="AB14" s="185" t="str">
        <f>CONCATENATE('[3]V Categoría'!AA$18)</f>
        <v>O</v>
      </c>
      <c r="AC14" s="186" t="str">
        <f>CONCATENATE('[3]V Categoría'!AB$18)</f>
        <v>O</v>
      </c>
      <c r="AD14" s="187" t="str">
        <f>CONCATENATE('[3]V Categoría'!AC$18)</f>
        <v>O</v>
      </c>
      <c r="AE14" s="188" t="str">
        <f>CONCATENATE('[3]V Categoría'!AD$18)</f>
        <v/>
      </c>
      <c r="AF14" s="189" t="str">
        <f>CONCATENATE('[3]V Categoría'!AE$18)</f>
        <v/>
      </c>
      <c r="AG14" s="189" t="str">
        <f>CONCATENATE('[3]V Categoría'!AF$18)</f>
        <v/>
      </c>
      <c r="AH14" s="185" t="str">
        <f>CONCATENATE('[3]V Categoría'!AG$18)</f>
        <v/>
      </c>
      <c r="AI14" s="186" t="str">
        <f>CONCATENATE('[3]V Categoría'!AH$18)</f>
        <v/>
      </c>
      <c r="AJ14" s="187" t="str">
        <f>CONCATENATE('[3]V Categoría'!AI$18)</f>
        <v/>
      </c>
      <c r="AK14" s="189" t="str">
        <f>CONCATENATE('[3]V Categoría'!AJ$18)</f>
        <v/>
      </c>
      <c r="AL14" s="189" t="str">
        <f>CONCATENATE('[3]V Categoría'!AK$18)</f>
        <v/>
      </c>
      <c r="AM14" s="189" t="str">
        <f>CONCATENATE('[3]V Categoría'!AL$18)</f>
        <v/>
      </c>
      <c r="AN14" s="185" t="str">
        <f>CONCATENATE('[3]V Categoría'!AM$18)</f>
        <v/>
      </c>
      <c r="AO14" s="186" t="str">
        <f>CONCATENATE('[3]V Categoría'!AN$18)</f>
        <v/>
      </c>
      <c r="AP14" s="187" t="str">
        <f>CONCATENATE('[3]V Categoría'!AO$18)</f>
        <v/>
      </c>
      <c r="AQ14" s="189" t="str">
        <f>CONCATENATE('[3]V Categoría'!AP$18)</f>
        <v/>
      </c>
      <c r="AR14" s="189" t="str">
        <f>CONCATENATE('[3]V Categoría'!AQ$18)</f>
        <v/>
      </c>
      <c r="AS14" s="190" t="str">
        <f>CONCATENATE('[3]V Categoría'!AR$18)</f>
        <v/>
      </c>
      <c r="AT14" s="42">
        <f>SUM('[3]V Categoría'!$AS$18)</f>
        <v>1.25</v>
      </c>
      <c r="AU14" s="191" t="str">
        <f>CONCATENATE('[3]V Categoría'!$AT$18)</f>
        <v>2°</v>
      </c>
      <c r="AV14" s="46">
        <f>SUM('[3]V Categoría'!$AU$18)</f>
        <v>8</v>
      </c>
      <c r="AW14" s="284">
        <f>SUM(AV14:AV15)</f>
        <v>18</v>
      </c>
      <c r="AX14" s="59" t="str">
        <f>CONCATENATE('[3]V Categoría'!$AV$18)</f>
        <v>PLATA</v>
      </c>
    </row>
    <row r="15" spans="1:51" s="1" customFormat="1" ht="14.45" customHeight="1" thickBot="1" x14ac:dyDescent="0.3">
      <c r="A15" s="423"/>
      <c r="B15" s="409"/>
      <c r="C15" s="48" t="str">
        <f>CONCATENATE('[3]V Categoría'!$B$19)</f>
        <v>Martínez Enriquez, Luis Roberto</v>
      </c>
      <c r="D15" s="199" t="str">
        <f>CONCATENATE('[3]V Categoría'!C$19)</f>
        <v>X</v>
      </c>
      <c r="E15" s="200" t="str">
        <f>CONCATENATE('[3]V Categoría'!D$19)</f>
        <v/>
      </c>
      <c r="F15" s="201" t="str">
        <f>CONCATENATE('[3]V Categoría'!E$19)</f>
        <v/>
      </c>
      <c r="G15" s="202" t="str">
        <f>CONCATENATE('[3]V Categoría'!F$19)</f>
        <v>X</v>
      </c>
      <c r="H15" s="203" t="str">
        <f>CONCATENATE('[3]V Categoría'!G$19)</f>
        <v/>
      </c>
      <c r="I15" s="203" t="str">
        <f>CONCATENATE('[3]V Categoría'!H$19)</f>
        <v/>
      </c>
      <c r="J15" s="199" t="str">
        <f>CONCATENATE('[3]V Categoría'!I$19)</f>
        <v>X</v>
      </c>
      <c r="K15" s="200" t="str">
        <f>CONCATENATE('[3]V Categoría'!J$19)</f>
        <v/>
      </c>
      <c r="L15" s="201" t="str">
        <f>CONCATENATE('[3]V Categoría'!K$19)</f>
        <v/>
      </c>
      <c r="M15" s="203" t="str">
        <f>CONCATENATE('[3]V Categoría'!L$19)</f>
        <v>X</v>
      </c>
      <c r="N15" s="203" t="str">
        <f>CONCATENATE('[3]V Categoría'!M$19)</f>
        <v/>
      </c>
      <c r="O15" s="203" t="str">
        <f>CONCATENATE('[3]V Categoría'!N$19)</f>
        <v/>
      </c>
      <c r="P15" s="199" t="str">
        <f>CONCATENATE('[3]V Categoría'!O$19)</f>
        <v>X</v>
      </c>
      <c r="Q15" s="200" t="str">
        <f>CONCATENATE('[3]V Categoría'!P$19)</f>
        <v/>
      </c>
      <c r="R15" s="201" t="str">
        <f>CONCATENATE('[3]V Categoría'!Q$19)</f>
        <v/>
      </c>
      <c r="S15" s="203" t="str">
        <f>CONCATENATE('[3]V Categoría'!R$19)</f>
        <v>X</v>
      </c>
      <c r="T15" s="203" t="str">
        <f>CONCATENATE('[3]V Categoría'!S$19)</f>
        <v/>
      </c>
      <c r="U15" s="204" t="str">
        <f>CONCATENATE('[3]V Categoría'!T$19)</f>
        <v/>
      </c>
      <c r="V15" s="199" t="str">
        <f>CONCATENATE('[3]V Categoría'!U$19)</f>
        <v>X</v>
      </c>
      <c r="W15" s="200" t="str">
        <f>CONCATENATE('[3]V Categoría'!V$19)</f>
        <v/>
      </c>
      <c r="X15" s="201" t="str">
        <f>CONCATENATE('[3]V Categoría'!W$19)</f>
        <v/>
      </c>
      <c r="Y15" s="202" t="str">
        <f>CONCATENATE('[3]V Categoría'!X$19)</f>
        <v>O</v>
      </c>
      <c r="Z15" s="203" t="str">
        <f>CONCATENATE('[3]V Categoría'!Y$19)</f>
        <v>X</v>
      </c>
      <c r="AA15" s="203" t="str">
        <f>CONCATENATE('[3]V Categoría'!Z$19)</f>
        <v/>
      </c>
      <c r="AB15" s="199" t="str">
        <f>CONCATENATE('[3]V Categoría'!AA$19)</f>
        <v/>
      </c>
      <c r="AC15" s="200" t="str">
        <f>CONCATENATE('[3]V Categoría'!AB$19)</f>
        <v/>
      </c>
      <c r="AD15" s="201" t="str">
        <f>CONCATENATE('[3]V Categoría'!AC$19)</f>
        <v/>
      </c>
      <c r="AE15" s="202" t="str">
        <f>CONCATENATE('[3]V Categoría'!AD$19)</f>
        <v/>
      </c>
      <c r="AF15" s="203" t="str">
        <f>CONCATENATE('[3]V Categoría'!AE$19)</f>
        <v/>
      </c>
      <c r="AG15" s="203" t="str">
        <f>CONCATENATE('[3]V Categoría'!AF$19)</f>
        <v/>
      </c>
      <c r="AH15" s="199" t="str">
        <f>CONCATENATE('[3]V Categoría'!AG$19)</f>
        <v/>
      </c>
      <c r="AI15" s="200" t="str">
        <f>CONCATENATE('[3]V Categoría'!AH$19)</f>
        <v/>
      </c>
      <c r="AJ15" s="201" t="str">
        <f>CONCATENATE('[3]V Categoría'!AI$19)</f>
        <v/>
      </c>
      <c r="AK15" s="203" t="str">
        <f>CONCATENATE('[3]V Categoría'!AJ$19)</f>
        <v/>
      </c>
      <c r="AL15" s="203" t="str">
        <f>CONCATENATE('[3]V Categoría'!AK$19)</f>
        <v/>
      </c>
      <c r="AM15" s="203" t="str">
        <f>CONCATENATE('[3]V Categoría'!AL$19)</f>
        <v/>
      </c>
      <c r="AN15" s="199" t="str">
        <f>CONCATENATE('[3]V Categoría'!AM$19)</f>
        <v/>
      </c>
      <c r="AO15" s="200" t="str">
        <f>CONCATENATE('[3]V Categoría'!AN$19)</f>
        <v/>
      </c>
      <c r="AP15" s="201" t="str">
        <f>CONCATENATE('[3]V Categoría'!AO$19)</f>
        <v/>
      </c>
      <c r="AQ15" s="203" t="str">
        <f>CONCATENATE('[3]V Categoría'!AP$19)</f>
        <v/>
      </c>
      <c r="AR15" s="203" t="str">
        <f>CONCATENATE('[3]V Categoría'!AQ$19)</f>
        <v/>
      </c>
      <c r="AS15" s="204" t="str">
        <f>CONCATENATE('[3]V Categoría'!AR$19)</f>
        <v/>
      </c>
      <c r="AT15" s="49">
        <f>SUM('[3]V Categoría'!$AS$19)</f>
        <v>1.25</v>
      </c>
      <c r="AU15" s="205" t="str">
        <f>CONCATENATE('[3]V Categoría'!$AT$19)</f>
        <v>1°</v>
      </c>
      <c r="AV15" s="50">
        <f>SUM('[3]V Categoría'!$AU$19)</f>
        <v>10</v>
      </c>
      <c r="AW15" s="314"/>
      <c r="AX15" s="60" t="str">
        <f>CONCATENATE('[3]V Categoría'!$AV$19)</f>
        <v>ORO</v>
      </c>
    </row>
    <row r="19" spans="1:51" s="1" customFormat="1" ht="30" customHeight="1" x14ac:dyDescent="0.35">
      <c r="A19" s="250" t="s">
        <v>62</v>
      </c>
      <c r="B19" s="250"/>
      <c r="C19" s="250"/>
      <c r="D19" s="250"/>
      <c r="E19" s="250"/>
      <c r="F19" s="250"/>
      <c r="G19" s="250"/>
      <c r="H19" s="250"/>
      <c r="I19" s="250"/>
      <c r="J19" s="250"/>
      <c r="K19" s="250"/>
      <c r="L19" s="250"/>
      <c r="M19" s="250"/>
      <c r="N19" s="250"/>
      <c r="O19" s="250"/>
      <c r="P19" s="250"/>
      <c r="Q19" s="250"/>
      <c r="R19" s="250"/>
      <c r="S19" s="250"/>
      <c r="T19" s="250"/>
      <c r="U19" s="250"/>
      <c r="V19" s="250"/>
      <c r="W19" s="250"/>
      <c r="X19" s="250"/>
      <c r="Y19" s="250"/>
      <c r="Z19" s="250"/>
      <c r="AA19" s="250"/>
      <c r="AB19" s="250"/>
      <c r="AC19" s="250"/>
      <c r="AD19" s="250"/>
      <c r="AE19" s="250"/>
      <c r="AF19" s="250"/>
      <c r="AG19" s="250"/>
      <c r="AH19" s="250"/>
      <c r="AI19" s="250"/>
      <c r="AJ19" s="250"/>
      <c r="AK19" s="250"/>
      <c r="AL19" s="250"/>
      <c r="AM19" s="250"/>
      <c r="AN19" s="250"/>
      <c r="AO19" s="250"/>
      <c r="AP19" s="250"/>
      <c r="AQ19" s="250"/>
      <c r="AR19" s="250"/>
      <c r="AS19" s="250"/>
      <c r="AT19" s="250"/>
      <c r="AU19" s="250"/>
      <c r="AV19" s="250"/>
      <c r="AW19" s="250"/>
      <c r="AX19" s="250"/>
      <c r="AY19" s="533"/>
    </row>
    <row r="20" spans="1:51" s="1" customFormat="1" ht="23.45" customHeight="1" x14ac:dyDescent="0.35">
      <c r="A20" s="480" t="s">
        <v>63</v>
      </c>
      <c r="B20" s="480"/>
      <c r="C20" s="480"/>
      <c r="D20" s="480"/>
      <c r="E20" s="480"/>
      <c r="F20" s="480"/>
      <c r="G20" s="480"/>
      <c r="H20" s="480"/>
      <c r="I20" s="480"/>
      <c r="J20" s="480"/>
      <c r="K20" s="480"/>
      <c r="L20" s="480"/>
      <c r="M20" s="480"/>
      <c r="N20" s="480"/>
      <c r="O20" s="480"/>
      <c r="P20" s="480"/>
      <c r="Q20" s="480"/>
      <c r="R20" s="480"/>
      <c r="S20" s="480"/>
      <c r="T20" s="480"/>
      <c r="U20" s="480"/>
      <c r="V20" s="480"/>
      <c r="W20" s="480"/>
      <c r="X20" s="480"/>
      <c r="Y20" s="480"/>
      <c r="Z20" s="480"/>
      <c r="AA20" s="480"/>
      <c r="AB20" s="480"/>
      <c r="AC20" s="480"/>
      <c r="AD20" s="480"/>
      <c r="AE20" s="480"/>
      <c r="AF20" s="480"/>
      <c r="AG20" s="480"/>
      <c r="AH20" s="480"/>
      <c r="AI20" s="480"/>
      <c r="AJ20" s="480"/>
      <c r="AK20" s="480"/>
      <c r="AL20" s="480"/>
      <c r="AM20" s="480"/>
      <c r="AN20" s="480"/>
      <c r="AO20" s="480"/>
      <c r="AP20" s="480"/>
      <c r="AQ20" s="480"/>
      <c r="AR20" s="480"/>
      <c r="AS20" s="480"/>
      <c r="AT20" s="480"/>
      <c r="AU20" s="480"/>
      <c r="AV20" s="480"/>
      <c r="AW20" s="480"/>
      <c r="AX20" s="480"/>
      <c r="AY20" s="533"/>
    </row>
    <row r="21" spans="1:51" s="1" customFormat="1" ht="22.9" customHeight="1" x14ac:dyDescent="0.35">
      <c r="A21" s="250" t="s">
        <v>14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  <c r="L21" s="250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X21" s="250"/>
      <c r="Y21" s="250"/>
      <c r="Z21" s="250"/>
      <c r="AA21" s="250"/>
      <c r="AB21" s="250"/>
      <c r="AC21" s="250"/>
      <c r="AD21" s="250"/>
      <c r="AE21" s="250"/>
      <c r="AF21" s="250"/>
      <c r="AG21" s="250"/>
      <c r="AH21" s="250"/>
      <c r="AI21" s="250"/>
      <c r="AJ21" s="250"/>
      <c r="AK21" s="250"/>
      <c r="AL21" s="250"/>
      <c r="AM21" s="250"/>
      <c r="AN21" s="250"/>
      <c r="AO21" s="250"/>
      <c r="AP21" s="250"/>
      <c r="AQ21" s="250"/>
      <c r="AR21" s="250"/>
      <c r="AS21" s="250"/>
      <c r="AT21" s="250"/>
      <c r="AU21" s="250"/>
      <c r="AV21" s="250"/>
      <c r="AW21" s="250"/>
      <c r="AX21" s="250"/>
      <c r="AY21" s="533"/>
    </row>
    <row r="22" spans="1:51" s="1" customFormat="1" ht="20.45" customHeight="1" x14ac:dyDescent="0.25">
      <c r="A22" s="248" t="s">
        <v>39</v>
      </c>
      <c r="B22" s="248"/>
      <c r="C22" s="248"/>
      <c r="D22" s="248"/>
      <c r="E22" s="248"/>
      <c r="F22" s="248"/>
      <c r="G22" s="248"/>
      <c r="H22" s="248"/>
      <c r="I22" s="248"/>
      <c r="J22" s="248"/>
      <c r="K22" s="248"/>
      <c r="L22" s="248"/>
      <c r="M22" s="248"/>
      <c r="N22" s="248"/>
      <c r="O22" s="248"/>
      <c r="P22" s="248"/>
      <c r="Q22" s="248"/>
      <c r="R22" s="248"/>
      <c r="S22" s="248"/>
      <c r="T22" s="248"/>
      <c r="U22" s="248"/>
      <c r="V22" s="248"/>
      <c r="W22" s="248"/>
      <c r="X22" s="248"/>
      <c r="Y22" s="248"/>
      <c r="Z22" s="248"/>
      <c r="AA22" s="248"/>
      <c r="AB22" s="248"/>
      <c r="AC22" s="248"/>
      <c r="AD22" s="248"/>
      <c r="AE22" s="248"/>
      <c r="AF22" s="248"/>
      <c r="AG22" s="248"/>
      <c r="AH22" s="248"/>
      <c r="AI22" s="248"/>
      <c r="AJ22" s="248"/>
      <c r="AK22" s="248"/>
      <c r="AL22" s="248"/>
      <c r="AM22" s="248"/>
      <c r="AN22" s="248"/>
      <c r="AO22" s="248"/>
      <c r="AP22" s="248"/>
      <c r="AQ22" s="248"/>
      <c r="AR22" s="248"/>
      <c r="AS22" s="248"/>
      <c r="AT22" s="248"/>
      <c r="AU22" s="248"/>
      <c r="AV22" s="248"/>
      <c r="AW22" s="248"/>
      <c r="AX22" s="248"/>
      <c r="AY22" s="134"/>
    </row>
    <row r="23" spans="1:51" s="1" customFormat="1" ht="15.75" thickBot="1" x14ac:dyDescent="0.3">
      <c r="A23" s="30"/>
      <c r="B23" s="10"/>
      <c r="C23" s="11"/>
      <c r="D23" s="481"/>
      <c r="E23" s="10"/>
    </row>
    <row r="24" spans="1:51" s="1" customFormat="1" ht="16.5" thickBot="1" x14ac:dyDescent="0.3">
      <c r="A24" s="261" t="s">
        <v>10</v>
      </c>
      <c r="B24" s="534" t="s">
        <v>0</v>
      </c>
      <c r="C24" s="535" t="s">
        <v>16</v>
      </c>
      <c r="D24" s="411" t="s">
        <v>17</v>
      </c>
      <c r="E24" s="412"/>
      <c r="F24" s="413"/>
      <c r="G24" s="414" t="s">
        <v>18</v>
      </c>
      <c r="H24" s="415"/>
      <c r="I24" s="416"/>
      <c r="J24" s="411" t="s">
        <v>19</v>
      </c>
      <c r="K24" s="412"/>
      <c r="L24" s="413"/>
      <c r="M24" s="414" t="s">
        <v>20</v>
      </c>
      <c r="N24" s="415"/>
      <c r="O24" s="416"/>
      <c r="P24" s="411" t="s">
        <v>21</v>
      </c>
      <c r="Q24" s="412"/>
      <c r="R24" s="413"/>
      <c r="S24" s="414" t="s">
        <v>22</v>
      </c>
      <c r="T24" s="415"/>
      <c r="U24" s="416"/>
      <c r="V24" s="411" t="s">
        <v>23</v>
      </c>
      <c r="W24" s="412"/>
      <c r="X24" s="413"/>
      <c r="Y24" s="414" t="s">
        <v>24</v>
      </c>
      <c r="Z24" s="415"/>
      <c r="AA24" s="416"/>
      <c r="AB24" s="411" t="s">
        <v>25</v>
      </c>
      <c r="AC24" s="412"/>
      <c r="AD24" s="413"/>
      <c r="AE24" s="414" t="s">
        <v>26</v>
      </c>
      <c r="AF24" s="415"/>
      <c r="AG24" s="416"/>
      <c r="AH24" s="411" t="s">
        <v>27</v>
      </c>
      <c r="AI24" s="412"/>
      <c r="AJ24" s="413"/>
      <c r="AK24" s="414" t="s">
        <v>28</v>
      </c>
      <c r="AL24" s="415"/>
      <c r="AM24" s="416"/>
      <c r="AN24" s="411" t="s">
        <v>29</v>
      </c>
      <c r="AO24" s="412"/>
      <c r="AP24" s="413"/>
      <c r="AQ24" s="414" t="s">
        <v>30</v>
      </c>
      <c r="AR24" s="415"/>
      <c r="AS24" s="416"/>
      <c r="AT24" s="536" t="s">
        <v>64</v>
      </c>
      <c r="AU24" s="537"/>
      <c r="AV24" s="537"/>
      <c r="AW24" s="537"/>
      <c r="AX24" s="538"/>
    </row>
    <row r="25" spans="1:51" s="1" customFormat="1" ht="15.6" customHeight="1" thickBot="1" x14ac:dyDescent="0.3">
      <c r="A25" s="259"/>
      <c r="B25" s="539"/>
      <c r="C25" s="14" t="s">
        <v>44</v>
      </c>
      <c r="D25" s="61" t="s">
        <v>32</v>
      </c>
      <c r="E25" s="62" t="s">
        <v>33</v>
      </c>
      <c r="F25" s="63" t="s">
        <v>34</v>
      </c>
      <c r="G25" s="64" t="s">
        <v>32</v>
      </c>
      <c r="H25" s="65" t="s">
        <v>33</v>
      </c>
      <c r="I25" s="66" t="s">
        <v>34</v>
      </c>
      <c r="J25" s="61" t="s">
        <v>32</v>
      </c>
      <c r="K25" s="62" t="s">
        <v>33</v>
      </c>
      <c r="L25" s="63" t="s">
        <v>34</v>
      </c>
      <c r="M25" s="64" t="s">
        <v>32</v>
      </c>
      <c r="N25" s="65" t="s">
        <v>33</v>
      </c>
      <c r="O25" s="66" t="s">
        <v>34</v>
      </c>
      <c r="P25" s="61" t="s">
        <v>32</v>
      </c>
      <c r="Q25" s="62" t="s">
        <v>33</v>
      </c>
      <c r="R25" s="63" t="s">
        <v>34</v>
      </c>
      <c r="S25" s="64" t="s">
        <v>32</v>
      </c>
      <c r="T25" s="65" t="s">
        <v>33</v>
      </c>
      <c r="U25" s="66" t="s">
        <v>34</v>
      </c>
      <c r="V25" s="61" t="s">
        <v>32</v>
      </c>
      <c r="W25" s="62" t="s">
        <v>33</v>
      </c>
      <c r="X25" s="63" t="s">
        <v>34</v>
      </c>
      <c r="Y25" s="64" t="s">
        <v>32</v>
      </c>
      <c r="Z25" s="65" t="s">
        <v>33</v>
      </c>
      <c r="AA25" s="66" t="s">
        <v>34</v>
      </c>
      <c r="AB25" s="61" t="s">
        <v>32</v>
      </c>
      <c r="AC25" s="62" t="s">
        <v>33</v>
      </c>
      <c r="AD25" s="63" t="s">
        <v>34</v>
      </c>
      <c r="AE25" s="64" t="s">
        <v>32</v>
      </c>
      <c r="AF25" s="65" t="s">
        <v>33</v>
      </c>
      <c r="AG25" s="66" t="s">
        <v>34</v>
      </c>
      <c r="AH25" s="61" t="s">
        <v>32</v>
      </c>
      <c r="AI25" s="62" t="s">
        <v>33</v>
      </c>
      <c r="AJ25" s="63" t="s">
        <v>34</v>
      </c>
      <c r="AK25" s="64" t="s">
        <v>32</v>
      </c>
      <c r="AL25" s="65" t="s">
        <v>33</v>
      </c>
      <c r="AM25" s="66" t="s">
        <v>34</v>
      </c>
      <c r="AN25" s="61" t="s">
        <v>32</v>
      </c>
      <c r="AO25" s="62" t="s">
        <v>33</v>
      </c>
      <c r="AP25" s="63" t="s">
        <v>34</v>
      </c>
      <c r="AQ25" s="64" t="s">
        <v>32</v>
      </c>
      <c r="AR25" s="65" t="s">
        <v>33</v>
      </c>
      <c r="AS25" s="66" t="s">
        <v>34</v>
      </c>
      <c r="AT25" s="44" t="s">
        <v>35</v>
      </c>
      <c r="AU25" s="45" t="s">
        <v>36</v>
      </c>
      <c r="AV25" s="45" t="s">
        <v>37</v>
      </c>
      <c r="AW25" s="45" t="s">
        <v>11</v>
      </c>
      <c r="AX25" s="15" t="s">
        <v>38</v>
      </c>
    </row>
    <row r="26" spans="1:51" s="1" customFormat="1" ht="14.45" customHeight="1" x14ac:dyDescent="0.25">
      <c r="A26" s="420" t="s">
        <v>1</v>
      </c>
      <c r="B26" s="424" t="s">
        <v>3</v>
      </c>
      <c r="C26" s="39" t="str">
        <f>CONCATENATE('[13]IV Categoría'!$B$9)</f>
        <v>Raborg Pfeennig, Ronald Augusto</v>
      </c>
      <c r="D26" s="540" t="str">
        <f>CONCATENATE('[13]IV Categoría'!C$9)</f>
        <v/>
      </c>
      <c r="E26" s="541" t="str">
        <f>CONCATENATE('[13]IV Categoría'!D$9)</f>
        <v/>
      </c>
      <c r="F26" s="542" t="str">
        <f>CONCATENATE('[13]IV Categoría'!E$9)</f>
        <v/>
      </c>
      <c r="G26" s="543" t="str">
        <f>CONCATENATE('[13]IV Categoría'!F$9)</f>
        <v/>
      </c>
      <c r="H26" s="544" t="str">
        <f>CONCATENATE('[13]IV Categoría'!G$9)</f>
        <v/>
      </c>
      <c r="I26" s="544" t="str">
        <f>CONCATENATE('[13]IV Categoría'!H$9)</f>
        <v/>
      </c>
      <c r="J26" s="540" t="str">
        <f>CONCATENATE('[13]IV Categoría'!I$9)</f>
        <v>P</v>
      </c>
      <c r="K26" s="541" t="str">
        <f>CONCATENATE('[13]IV Categoría'!J$9)</f>
        <v/>
      </c>
      <c r="L26" s="542" t="str">
        <f>CONCATENATE('[13]IV Categoría'!K$9)</f>
        <v/>
      </c>
      <c r="M26" s="544" t="str">
        <f>CONCATENATE('[13]IV Categoría'!L$9)</f>
        <v>P</v>
      </c>
      <c r="N26" s="544" t="str">
        <f>CONCATENATE('[13]IV Categoría'!M$9)</f>
        <v/>
      </c>
      <c r="O26" s="544" t="str">
        <f>CONCATENATE('[13]IV Categoría'!N$9)</f>
        <v/>
      </c>
      <c r="P26" s="540" t="str">
        <f>CONCATENATE('[13]IV Categoría'!O$9)</f>
        <v>√</v>
      </c>
      <c r="Q26" s="541" t="str">
        <f>CONCATENATE('[13]IV Categoría'!P$9)</f>
        <v/>
      </c>
      <c r="R26" s="542" t="str">
        <f>CONCATENATE('[13]IV Categoría'!Q$9)</f>
        <v/>
      </c>
      <c r="S26" s="544" t="str">
        <f>CONCATENATE('[13]IV Categoría'!R$9)</f>
        <v>√</v>
      </c>
      <c r="T26" s="544" t="str">
        <f>CONCATENATE('[13]IV Categoría'!S$9)</f>
        <v/>
      </c>
      <c r="U26" s="545" t="str">
        <f>CONCATENATE('[13]IV Categoría'!T$9)</f>
        <v/>
      </c>
      <c r="V26" s="540" t="str">
        <f>CONCATENATE('[13]IV Categoría'!U$9)</f>
        <v>√</v>
      </c>
      <c r="W26" s="541" t="str">
        <f>CONCATENATE('[13]IV Categoría'!V$9)</f>
        <v/>
      </c>
      <c r="X26" s="542" t="str">
        <f>CONCATENATE('[13]IV Categoría'!W$9)</f>
        <v/>
      </c>
      <c r="Y26" s="543" t="str">
        <f>CONCATENATE('[13]IV Categoría'!X$9)</f>
        <v>√</v>
      </c>
      <c r="Z26" s="544" t="str">
        <f>CONCATENATE('[13]IV Categoría'!Y$9)</f>
        <v/>
      </c>
      <c r="AA26" s="544" t="str">
        <f>CONCATENATE('[13]IV Categoría'!Z$9)</f>
        <v/>
      </c>
      <c r="AB26" s="540" t="str">
        <f>CONCATENATE('[13]IV Categoría'!AA$9)</f>
        <v>√</v>
      </c>
      <c r="AC26" s="541" t="str">
        <f>CONCATENATE('[13]IV Categoría'!AB$9)</f>
        <v/>
      </c>
      <c r="AD26" s="542" t="str">
        <f>CONCATENATE('[13]IV Categoría'!AC$9)</f>
        <v/>
      </c>
      <c r="AE26" s="543" t="str">
        <f>CONCATENATE('[13]IV Categoría'!AD$9)</f>
        <v/>
      </c>
      <c r="AF26" s="544" t="str">
        <f>CONCATENATE('[13]IV Categoría'!AE$9)</f>
        <v/>
      </c>
      <c r="AG26" s="544" t="str">
        <f>CONCATENATE('[13]IV Categoría'!AF$9)</f>
        <v/>
      </c>
      <c r="AH26" s="540" t="str">
        <f>CONCATENATE('[13]IV Categoría'!AG$9)</f>
        <v/>
      </c>
      <c r="AI26" s="541" t="str">
        <f>CONCATENATE('[13]IV Categoría'!AH$9)</f>
        <v/>
      </c>
      <c r="AJ26" s="542" t="str">
        <f>CONCATENATE('[13]IV Categoría'!AI$9)</f>
        <v/>
      </c>
      <c r="AK26" s="544" t="str">
        <f>CONCATENATE('[13]IV Categoría'!AJ$9)</f>
        <v/>
      </c>
      <c r="AL26" s="544" t="str">
        <f>CONCATENATE('[13]IV Categoría'!AK$9)</f>
        <v/>
      </c>
      <c r="AM26" s="544" t="str">
        <f>CONCATENATE('[13]IV Categoría'!AL$9)</f>
        <v/>
      </c>
      <c r="AN26" s="540" t="str">
        <f>CONCATENATE('[13]IV Categoría'!AM$9)</f>
        <v/>
      </c>
      <c r="AO26" s="541" t="str">
        <f>CONCATENATE('[13]IV Categoría'!AN$9)</f>
        <v/>
      </c>
      <c r="AP26" s="542" t="str">
        <f>CONCATENATE('[13]IV Categoría'!AO$9)</f>
        <v/>
      </c>
      <c r="AQ26" s="544" t="str">
        <f>CONCATENATE('[13]IV Categoría'!AP$9)</f>
        <v/>
      </c>
      <c r="AR26" s="544" t="str">
        <f>CONCATENATE('[13]IV Categoría'!AQ$9)</f>
        <v/>
      </c>
      <c r="AS26" s="545" t="str">
        <f>CONCATENATE('[13]IV Categoría'!AR$9)</f>
        <v/>
      </c>
      <c r="AT26" s="42">
        <f>SUM('[13]IV Categoría'!$AS$9)</f>
        <v>1.3</v>
      </c>
      <c r="AU26" s="247" t="str">
        <f>CONCATENATE('[13]IV Categoría'!$AT$9)</f>
        <v>1°</v>
      </c>
      <c r="AV26" s="46">
        <f>SUM('[13]IV Categoría'!$AU$9)</f>
        <v>10</v>
      </c>
      <c r="AW26" s="410">
        <f>SUM(AV26:AV27)</f>
        <v>18</v>
      </c>
      <c r="AX26" s="40" t="str">
        <f>CONCATENATE('[13]IV Categoría'!$AV$9)</f>
        <v>ORO</v>
      </c>
    </row>
    <row r="27" spans="1:51" s="1" customFormat="1" ht="14.45" customHeight="1" thickBot="1" x14ac:dyDescent="0.3">
      <c r="A27" s="421"/>
      <c r="B27" s="405"/>
      <c r="C27" s="51" t="str">
        <f>CONCATENATE('[13]IV Categoría'!$B$10)</f>
        <v>Valderrama Bielich, Adolfo Adriano</v>
      </c>
      <c r="D27" s="546" t="str">
        <f>CONCATENATE('[13]IV Categoría'!C$10)</f>
        <v/>
      </c>
      <c r="E27" s="547" t="str">
        <f>CONCATENATE('[13]IV Categoría'!D$10)</f>
        <v/>
      </c>
      <c r="F27" s="548" t="str">
        <f>CONCATENATE('[13]IV Categoría'!E$10)</f>
        <v/>
      </c>
      <c r="G27" s="549" t="str">
        <f>CONCATENATE('[13]IV Categoría'!F$10)</f>
        <v/>
      </c>
      <c r="H27" s="550" t="str">
        <f>CONCATENATE('[13]IV Categoría'!G$10)</f>
        <v/>
      </c>
      <c r="I27" s="550" t="str">
        <f>CONCATENATE('[13]IV Categoría'!H$10)</f>
        <v/>
      </c>
      <c r="J27" s="546" t="str">
        <f>CONCATENATE('[13]IV Categoría'!I$10)</f>
        <v>√</v>
      </c>
      <c r="K27" s="547" t="str">
        <f>CONCATENATE('[13]IV Categoría'!J$10)</f>
        <v/>
      </c>
      <c r="L27" s="548" t="str">
        <f>CONCATENATE('[13]IV Categoría'!K$10)</f>
        <v/>
      </c>
      <c r="M27" s="550" t="str">
        <f>CONCATENATE('[13]IV Categoría'!L$10)</f>
        <v>√</v>
      </c>
      <c r="N27" s="550" t="str">
        <f>CONCATENATE('[13]IV Categoría'!M$10)</f>
        <v/>
      </c>
      <c r="O27" s="550" t="str">
        <f>CONCATENATE('[13]IV Categoría'!N$10)</f>
        <v/>
      </c>
      <c r="P27" s="546" t="str">
        <f>CONCATENATE('[13]IV Categoría'!O$10)</f>
        <v>√</v>
      </c>
      <c r="Q27" s="547" t="str">
        <f>CONCATENATE('[13]IV Categoría'!P$10)</f>
        <v/>
      </c>
      <c r="R27" s="548" t="str">
        <f>CONCATENATE('[13]IV Categoría'!Q$10)</f>
        <v/>
      </c>
      <c r="S27" s="550" t="str">
        <f>CONCATENATE('[13]IV Categoría'!R$10)</f>
        <v>0</v>
      </c>
      <c r="T27" s="550" t="str">
        <f>CONCATENATE('[13]IV Categoría'!S$10)</f>
        <v>√</v>
      </c>
      <c r="U27" s="551" t="str">
        <f>CONCATENATE('[13]IV Categoría'!T$10)</f>
        <v/>
      </c>
      <c r="V27" s="546" t="str">
        <f>CONCATENATE('[13]IV Categoría'!U$10)</f>
        <v>√</v>
      </c>
      <c r="W27" s="547" t="str">
        <f>CONCATENATE('[13]IV Categoría'!V$10)</f>
        <v/>
      </c>
      <c r="X27" s="548" t="str">
        <f>CONCATENATE('[13]IV Categoría'!W$10)</f>
        <v/>
      </c>
      <c r="Y27" s="549" t="str">
        <f>CONCATENATE('[13]IV Categoría'!X$10)</f>
        <v>0</v>
      </c>
      <c r="Z27" s="550" t="str">
        <f>CONCATENATE('[13]IV Categoría'!Y$10)</f>
        <v>√</v>
      </c>
      <c r="AA27" s="550" t="str">
        <f>CONCATENATE('[13]IV Categoría'!Z$10)</f>
        <v/>
      </c>
      <c r="AB27" s="546" t="str">
        <f>CONCATENATE('[13]IV Categoría'!AA$10)</f>
        <v>0</v>
      </c>
      <c r="AC27" s="547" t="str">
        <f>CONCATENATE('[13]IV Categoría'!AB$10)</f>
        <v>0</v>
      </c>
      <c r="AD27" s="548" t="str">
        <f>CONCATENATE('[13]IV Categoría'!AC$10)</f>
        <v>0</v>
      </c>
      <c r="AE27" s="549" t="str">
        <f>CONCATENATE('[13]IV Categoría'!AD$10)</f>
        <v/>
      </c>
      <c r="AF27" s="550" t="str">
        <f>CONCATENATE('[13]IV Categoría'!AE$10)</f>
        <v/>
      </c>
      <c r="AG27" s="550" t="str">
        <f>CONCATENATE('[13]IV Categoría'!AF$10)</f>
        <v/>
      </c>
      <c r="AH27" s="546" t="str">
        <f>CONCATENATE('[13]IV Categoría'!AG$10)</f>
        <v/>
      </c>
      <c r="AI27" s="547" t="str">
        <f>CONCATENATE('[13]IV Categoría'!AH$10)</f>
        <v/>
      </c>
      <c r="AJ27" s="548" t="str">
        <f>CONCATENATE('[13]IV Categoría'!AI$10)</f>
        <v/>
      </c>
      <c r="AK27" s="550" t="str">
        <f>CONCATENATE('[13]IV Categoría'!AJ$10)</f>
        <v/>
      </c>
      <c r="AL27" s="550" t="str">
        <f>CONCATENATE('[13]IV Categoría'!AK$10)</f>
        <v/>
      </c>
      <c r="AM27" s="550" t="str">
        <f>CONCATENATE('[13]IV Categoría'!AL$10)</f>
        <v/>
      </c>
      <c r="AN27" s="546" t="str">
        <f>CONCATENATE('[13]IV Categoría'!AM$10)</f>
        <v/>
      </c>
      <c r="AO27" s="547" t="str">
        <f>CONCATENATE('[13]IV Categoría'!AN$10)</f>
        <v/>
      </c>
      <c r="AP27" s="548" t="str">
        <f>CONCATENATE('[13]IV Categoría'!AO$10)</f>
        <v/>
      </c>
      <c r="AQ27" s="550" t="str">
        <f>CONCATENATE('[13]IV Categoría'!AP$10)</f>
        <v/>
      </c>
      <c r="AR27" s="550" t="str">
        <f>CONCATENATE('[13]IV Categoría'!AQ$10)</f>
        <v/>
      </c>
      <c r="AS27" s="551" t="str">
        <f>CONCATENATE('[13]IV Categoría'!AR$10)</f>
        <v/>
      </c>
      <c r="AT27" s="53">
        <f>SUM('[13]IV Categoría'!$AS$10)</f>
        <v>1.25</v>
      </c>
      <c r="AU27" s="234" t="str">
        <f>CONCATENATE('[13]IV Categoría'!$AT$10)</f>
        <v>2°</v>
      </c>
      <c r="AV27" s="54">
        <f>SUM('[13]IV Categoría'!$AU$10)</f>
        <v>8</v>
      </c>
      <c r="AW27" s="404"/>
      <c r="AX27" s="52" t="str">
        <f>CONCATENATE('[13]IV Categoría'!$AV$10)</f>
        <v>PLATA</v>
      </c>
    </row>
    <row r="28" spans="1:51" s="1" customFormat="1" ht="14.45" customHeight="1" thickTop="1" x14ac:dyDescent="0.25">
      <c r="A28" s="421"/>
      <c r="B28" s="402" t="s">
        <v>4</v>
      </c>
      <c r="C28" s="39" t="str">
        <f>CONCATENATE('[13]IV Categoría'!$B$12)</f>
        <v>Acevedo Bibiloni, Juan Carlos</v>
      </c>
      <c r="D28" s="540" t="str">
        <f>CONCATENATE('[13]IV Categoría'!C$12)</f>
        <v/>
      </c>
      <c r="E28" s="541" t="str">
        <f>CONCATENATE('[13]IV Categoría'!D$12)</f>
        <v/>
      </c>
      <c r="F28" s="542" t="str">
        <f>CONCATENATE('[13]IV Categoría'!E$12)</f>
        <v/>
      </c>
      <c r="G28" s="543" t="str">
        <f>CONCATENATE('[13]IV Categoría'!F$12)</f>
        <v/>
      </c>
      <c r="H28" s="544" t="str">
        <f>CONCATENATE('[13]IV Categoría'!G$12)</f>
        <v/>
      </c>
      <c r="I28" s="544" t="str">
        <f>CONCATENATE('[13]IV Categoría'!H$12)</f>
        <v/>
      </c>
      <c r="J28" s="540" t="str">
        <f>CONCATENATE('[13]IV Categoría'!I$12)</f>
        <v>√</v>
      </c>
      <c r="K28" s="541" t="str">
        <f>CONCATENATE('[13]IV Categoría'!J$12)</f>
        <v/>
      </c>
      <c r="L28" s="542" t="str">
        <f>CONCATENATE('[13]IV Categoría'!K$12)</f>
        <v/>
      </c>
      <c r="M28" s="544" t="str">
        <f>CONCATENATE('[13]IV Categoría'!L$12)</f>
        <v>√</v>
      </c>
      <c r="N28" s="544" t="str">
        <f>CONCATENATE('[13]IV Categoría'!M$12)</f>
        <v/>
      </c>
      <c r="O28" s="544" t="str">
        <f>CONCATENATE('[13]IV Categoría'!N$12)</f>
        <v/>
      </c>
      <c r="P28" s="540" t="str">
        <f>CONCATENATE('[13]IV Categoría'!O$12)</f>
        <v>√</v>
      </c>
      <c r="Q28" s="541" t="str">
        <f>CONCATENATE('[13]IV Categoría'!P$12)</f>
        <v/>
      </c>
      <c r="R28" s="542" t="str">
        <f>CONCATENATE('[13]IV Categoría'!Q$12)</f>
        <v/>
      </c>
      <c r="S28" s="544" t="str">
        <f>CONCATENATE('[13]IV Categoría'!R$12)</f>
        <v>√</v>
      </c>
      <c r="T28" s="544" t="str">
        <f>CONCATENATE('[13]IV Categoría'!S$12)</f>
        <v/>
      </c>
      <c r="U28" s="545" t="str">
        <f>CONCATENATE('[13]IV Categoría'!T$12)</f>
        <v/>
      </c>
      <c r="V28" s="540" t="str">
        <f>CONCATENATE('[13]IV Categoría'!U$12)</f>
        <v>√</v>
      </c>
      <c r="W28" s="541" t="str">
        <f>CONCATENATE('[13]IV Categoría'!V$12)</f>
        <v/>
      </c>
      <c r="X28" s="542" t="str">
        <f>CONCATENATE('[13]IV Categoría'!W$12)</f>
        <v/>
      </c>
      <c r="Y28" s="543" t="str">
        <f>CONCATENATE('[13]IV Categoría'!X$12)</f>
        <v>0</v>
      </c>
      <c r="Z28" s="544" t="str">
        <f>CONCATENATE('[13]IV Categoría'!Y$12)</f>
        <v>0</v>
      </c>
      <c r="AA28" s="544" t="str">
        <f>CONCATENATE('[13]IV Categoría'!Z$12)</f>
        <v>0</v>
      </c>
      <c r="AB28" s="540" t="str">
        <f>CONCATENATE('[13]IV Categoría'!AA$12)</f>
        <v/>
      </c>
      <c r="AC28" s="541" t="str">
        <f>CONCATENATE('[13]IV Categoría'!AB$12)</f>
        <v/>
      </c>
      <c r="AD28" s="542" t="str">
        <f>CONCATENATE('[13]IV Categoría'!AC$12)</f>
        <v/>
      </c>
      <c r="AE28" s="543" t="str">
        <f>CONCATENATE('[13]IV Categoría'!AD$12)</f>
        <v/>
      </c>
      <c r="AF28" s="544" t="str">
        <f>CONCATENATE('[13]IV Categoría'!AE$12)</f>
        <v/>
      </c>
      <c r="AG28" s="544" t="str">
        <f>CONCATENATE('[13]IV Categoría'!AF$12)</f>
        <v/>
      </c>
      <c r="AH28" s="540" t="str">
        <f>CONCATENATE('[13]IV Categoría'!AG$12)</f>
        <v/>
      </c>
      <c r="AI28" s="541" t="str">
        <f>CONCATENATE('[13]IV Categoría'!AH$12)</f>
        <v/>
      </c>
      <c r="AJ28" s="542" t="str">
        <f>CONCATENATE('[13]IV Categoría'!AI$12)</f>
        <v/>
      </c>
      <c r="AK28" s="544" t="str">
        <f>CONCATENATE('[13]IV Categoría'!AJ$12)</f>
        <v/>
      </c>
      <c r="AL28" s="544" t="str">
        <f>CONCATENATE('[13]IV Categoría'!AK$12)</f>
        <v/>
      </c>
      <c r="AM28" s="544" t="str">
        <f>CONCATENATE('[13]IV Categoría'!AL$12)</f>
        <v/>
      </c>
      <c r="AN28" s="540" t="str">
        <f>CONCATENATE('[13]IV Categoría'!AM$12)</f>
        <v/>
      </c>
      <c r="AO28" s="541" t="str">
        <f>CONCATENATE('[13]IV Categoría'!AN$12)</f>
        <v/>
      </c>
      <c r="AP28" s="542" t="str">
        <f>CONCATENATE('[13]IV Categoría'!AO$12)</f>
        <v/>
      </c>
      <c r="AQ28" s="544" t="str">
        <f>CONCATENATE('[13]IV Categoría'!AP$12)</f>
        <v/>
      </c>
      <c r="AR28" s="544" t="str">
        <f>CONCATENATE('[13]IV Categoría'!AQ$12)</f>
        <v/>
      </c>
      <c r="AS28" s="545" t="str">
        <f>CONCATENATE('[13]IV Categoría'!AR$12)</f>
        <v/>
      </c>
      <c r="AT28" s="42">
        <f>SUM('[13]IV Categoría'!$AS$12)</f>
        <v>1.2</v>
      </c>
      <c r="AU28" s="247" t="str">
        <f>CONCATENATE('[13]IV Categoría'!$AT$12)</f>
        <v>4°</v>
      </c>
      <c r="AV28" s="46">
        <f>SUM('[13]IV Categoría'!$AU$12)</f>
        <v>5</v>
      </c>
      <c r="AW28" s="403">
        <f>SUM(AV28:AV29)</f>
        <v>11</v>
      </c>
      <c r="AX28" s="58" t="str">
        <f>CONCATENATE('[13]IV Categoría'!$AV$12)</f>
        <v/>
      </c>
    </row>
    <row r="29" spans="1:51" s="1" customFormat="1" ht="14.45" customHeight="1" thickBot="1" x14ac:dyDescent="0.3">
      <c r="A29" s="421"/>
      <c r="B29" s="405"/>
      <c r="C29" s="51" t="str">
        <f>CONCATENATE('[13]IV Categoría'!$B$13)</f>
        <v>Callegari Botteri, Óscar Augusto Pedro Justino</v>
      </c>
      <c r="D29" s="546" t="str">
        <f>CONCATENATE('[13]IV Categoría'!C$13)</f>
        <v/>
      </c>
      <c r="E29" s="547" t="str">
        <f>CONCATENATE('[13]IV Categoría'!D$13)</f>
        <v/>
      </c>
      <c r="F29" s="548" t="str">
        <f>CONCATENATE('[13]IV Categoría'!E$13)</f>
        <v/>
      </c>
      <c r="G29" s="549" t="str">
        <f>CONCATENATE('[13]IV Categoría'!F$13)</f>
        <v/>
      </c>
      <c r="H29" s="550" t="str">
        <f>CONCATENATE('[13]IV Categoría'!G$13)</f>
        <v/>
      </c>
      <c r="I29" s="550" t="str">
        <f>CONCATENATE('[13]IV Categoría'!H$13)</f>
        <v/>
      </c>
      <c r="J29" s="546" t="str">
        <f>CONCATENATE('[13]IV Categoría'!I$13)</f>
        <v>√</v>
      </c>
      <c r="K29" s="547" t="str">
        <f>CONCATENATE('[13]IV Categoría'!J$13)</f>
        <v/>
      </c>
      <c r="L29" s="548" t="str">
        <f>CONCATENATE('[13]IV Categoría'!K$13)</f>
        <v/>
      </c>
      <c r="M29" s="550" t="str">
        <f>CONCATENATE('[13]IV Categoría'!L$13)</f>
        <v>√</v>
      </c>
      <c r="N29" s="550" t="str">
        <f>CONCATENATE('[13]IV Categoría'!M$13)</f>
        <v/>
      </c>
      <c r="O29" s="550" t="str">
        <f>CONCATENATE('[13]IV Categoría'!N$13)</f>
        <v/>
      </c>
      <c r="P29" s="546" t="str">
        <f>CONCATENATE('[13]IV Categoría'!O$13)</f>
        <v>√</v>
      </c>
      <c r="Q29" s="547" t="str">
        <f>CONCATENATE('[13]IV Categoría'!P$13)</f>
        <v/>
      </c>
      <c r="R29" s="548" t="str">
        <f>CONCATENATE('[13]IV Categoría'!Q$13)</f>
        <v/>
      </c>
      <c r="S29" s="550" t="str">
        <f>CONCATENATE('[13]IV Categoría'!R$13)</f>
        <v>√</v>
      </c>
      <c r="T29" s="550" t="str">
        <f>CONCATENATE('[13]IV Categoría'!S$13)</f>
        <v/>
      </c>
      <c r="U29" s="551" t="str">
        <f>CONCATENATE('[13]IV Categoría'!T$13)</f>
        <v/>
      </c>
      <c r="V29" s="546" t="str">
        <f>CONCATENATE('[13]IV Categoría'!U$13)</f>
        <v>0</v>
      </c>
      <c r="W29" s="547" t="str">
        <f>CONCATENATE('[13]IV Categoría'!V$13)</f>
        <v>√</v>
      </c>
      <c r="X29" s="548" t="str">
        <f>CONCATENATE('[13]IV Categoría'!W$13)</f>
        <v/>
      </c>
      <c r="Y29" s="549" t="str">
        <f>CONCATENATE('[13]IV Categoría'!X$13)</f>
        <v>0</v>
      </c>
      <c r="Z29" s="550" t="str">
        <f>CONCATENATE('[13]IV Categoría'!Y$13)</f>
        <v>0</v>
      </c>
      <c r="AA29" s="550" t="str">
        <f>CONCATENATE('[13]IV Categoría'!Z$13)</f>
        <v>√</v>
      </c>
      <c r="AB29" s="546" t="str">
        <f>CONCATENATE('[13]IV Categoría'!AA$13)</f>
        <v>0</v>
      </c>
      <c r="AC29" s="547" t="str">
        <f>CONCATENATE('[13]IV Categoría'!AB$13)</f>
        <v>0</v>
      </c>
      <c r="AD29" s="548" t="str">
        <f>CONCATENATE('[13]IV Categoría'!AC$13)</f>
        <v>0</v>
      </c>
      <c r="AE29" s="549" t="str">
        <f>CONCATENATE('[13]IV Categoría'!AD$13)</f>
        <v/>
      </c>
      <c r="AF29" s="550" t="str">
        <f>CONCATENATE('[13]IV Categoría'!AE$13)</f>
        <v/>
      </c>
      <c r="AG29" s="550" t="str">
        <f>CONCATENATE('[13]IV Categoría'!AF$13)</f>
        <v/>
      </c>
      <c r="AH29" s="546" t="str">
        <f>CONCATENATE('[13]IV Categoría'!AG$13)</f>
        <v/>
      </c>
      <c r="AI29" s="547" t="str">
        <f>CONCATENATE('[13]IV Categoría'!AH$13)</f>
        <v/>
      </c>
      <c r="AJ29" s="548" t="str">
        <f>CONCATENATE('[13]IV Categoría'!AI$13)</f>
        <v/>
      </c>
      <c r="AK29" s="550" t="str">
        <f>CONCATENATE('[13]IV Categoría'!AJ$13)</f>
        <v/>
      </c>
      <c r="AL29" s="550" t="str">
        <f>CONCATENATE('[13]IV Categoría'!AK$13)</f>
        <v/>
      </c>
      <c r="AM29" s="550" t="str">
        <f>CONCATENATE('[13]IV Categoría'!AL$13)</f>
        <v/>
      </c>
      <c r="AN29" s="546" t="str">
        <f>CONCATENATE('[13]IV Categoría'!AM$13)</f>
        <v/>
      </c>
      <c r="AO29" s="547" t="str">
        <f>CONCATENATE('[13]IV Categoría'!AN$13)</f>
        <v/>
      </c>
      <c r="AP29" s="548" t="str">
        <f>CONCATENATE('[13]IV Categoría'!AO$13)</f>
        <v/>
      </c>
      <c r="AQ29" s="550" t="str">
        <f>CONCATENATE('[13]IV Categoría'!AP$13)</f>
        <v/>
      </c>
      <c r="AR29" s="550" t="str">
        <f>CONCATENATE('[13]IV Categoría'!AQ$13)</f>
        <v/>
      </c>
      <c r="AS29" s="551" t="str">
        <f>CONCATENATE('[13]IV Categoría'!AR$13)</f>
        <v/>
      </c>
      <c r="AT29" s="53">
        <f>SUM('[13]IV Categoría'!$AS$13)</f>
        <v>1.25</v>
      </c>
      <c r="AU29" s="234" t="str">
        <f>CONCATENATE('[13]IV Categoría'!$AT$13)</f>
        <v>3°</v>
      </c>
      <c r="AV29" s="54">
        <f>SUM('[13]IV Categoría'!$AU$13)</f>
        <v>6</v>
      </c>
      <c r="AW29" s="404"/>
      <c r="AX29" s="52" t="str">
        <f>CONCATENATE('[13]IV Categoría'!$AV$13)</f>
        <v>BRONCE</v>
      </c>
    </row>
    <row r="30" spans="1:51" s="1" customFormat="1" ht="14.45" customHeight="1" thickTop="1" x14ac:dyDescent="0.25">
      <c r="A30" s="421"/>
      <c r="B30" s="402" t="s">
        <v>5</v>
      </c>
      <c r="C30" s="39" t="str">
        <f>CONCATENATE('[13]IV Categoría'!$B$15)</f>
        <v/>
      </c>
      <c r="D30" s="540" t="str">
        <f>CONCATENATE('[13]IV Categoría'!C$15)</f>
        <v/>
      </c>
      <c r="E30" s="541" t="str">
        <f>CONCATENATE('[13]IV Categoría'!D$15)</f>
        <v/>
      </c>
      <c r="F30" s="542" t="str">
        <f>CONCATENATE('[13]IV Categoría'!E$15)</f>
        <v/>
      </c>
      <c r="G30" s="543" t="str">
        <f>CONCATENATE('[13]IV Categoría'!F$15)</f>
        <v/>
      </c>
      <c r="H30" s="544" t="str">
        <f>CONCATENATE('[13]IV Categoría'!G$15)</f>
        <v/>
      </c>
      <c r="I30" s="544" t="str">
        <f>CONCATENATE('[13]IV Categoría'!H$15)</f>
        <v/>
      </c>
      <c r="J30" s="540" t="str">
        <f>CONCATENATE('[13]IV Categoría'!I$15)</f>
        <v/>
      </c>
      <c r="K30" s="541" t="str">
        <f>CONCATENATE('[13]IV Categoría'!J$15)</f>
        <v/>
      </c>
      <c r="L30" s="542" t="str">
        <f>CONCATENATE('[13]IV Categoría'!K$15)</f>
        <v/>
      </c>
      <c r="M30" s="544" t="str">
        <f>CONCATENATE('[13]IV Categoría'!L$15)</f>
        <v/>
      </c>
      <c r="N30" s="544" t="str">
        <f>CONCATENATE('[13]IV Categoría'!M$15)</f>
        <v/>
      </c>
      <c r="O30" s="544" t="str">
        <f>CONCATENATE('[13]IV Categoría'!N$15)</f>
        <v/>
      </c>
      <c r="P30" s="540" t="str">
        <f>CONCATENATE('[13]IV Categoría'!O$15)</f>
        <v/>
      </c>
      <c r="Q30" s="541" t="str">
        <f>CONCATENATE('[13]IV Categoría'!P$15)</f>
        <v/>
      </c>
      <c r="R30" s="542" t="str">
        <f>CONCATENATE('[13]IV Categoría'!Q$15)</f>
        <v/>
      </c>
      <c r="S30" s="544" t="str">
        <f>CONCATENATE('[13]IV Categoría'!R$15)</f>
        <v/>
      </c>
      <c r="T30" s="544" t="str">
        <f>CONCATENATE('[13]IV Categoría'!S$15)</f>
        <v/>
      </c>
      <c r="U30" s="545" t="str">
        <f>CONCATENATE('[13]IV Categoría'!T$15)</f>
        <v/>
      </c>
      <c r="V30" s="540" t="str">
        <f>CONCATENATE('[13]IV Categoría'!U$15)</f>
        <v/>
      </c>
      <c r="W30" s="541" t="str">
        <f>CONCATENATE('[13]IV Categoría'!V$15)</f>
        <v/>
      </c>
      <c r="X30" s="542" t="str">
        <f>CONCATENATE('[13]IV Categoría'!W$15)</f>
        <v/>
      </c>
      <c r="Y30" s="543" t="str">
        <f>CONCATENATE('[13]IV Categoría'!X$15)</f>
        <v/>
      </c>
      <c r="Z30" s="544" t="str">
        <f>CONCATENATE('[13]IV Categoría'!Y$15)</f>
        <v/>
      </c>
      <c r="AA30" s="544" t="str">
        <f>CONCATENATE('[13]IV Categoría'!Z$15)</f>
        <v/>
      </c>
      <c r="AB30" s="540" t="str">
        <f>CONCATENATE('[13]IV Categoría'!AA$15)</f>
        <v/>
      </c>
      <c r="AC30" s="541" t="str">
        <f>CONCATENATE('[13]IV Categoría'!AB$15)</f>
        <v/>
      </c>
      <c r="AD30" s="542" t="str">
        <f>CONCATENATE('[13]IV Categoría'!AC$15)</f>
        <v/>
      </c>
      <c r="AE30" s="543" t="str">
        <f>CONCATENATE('[13]IV Categoría'!AD$15)</f>
        <v/>
      </c>
      <c r="AF30" s="544" t="str">
        <f>CONCATENATE('[13]IV Categoría'!AE$15)</f>
        <v/>
      </c>
      <c r="AG30" s="544" t="str">
        <f>CONCATENATE('[13]IV Categoría'!AF$15)</f>
        <v/>
      </c>
      <c r="AH30" s="540" t="str">
        <f>CONCATENATE('[13]IV Categoría'!AG$15)</f>
        <v/>
      </c>
      <c r="AI30" s="541" t="str">
        <f>CONCATENATE('[13]IV Categoría'!AH$15)</f>
        <v/>
      </c>
      <c r="AJ30" s="542" t="str">
        <f>CONCATENATE('[13]IV Categoría'!AI$15)</f>
        <v/>
      </c>
      <c r="AK30" s="544" t="str">
        <f>CONCATENATE('[13]IV Categoría'!AJ$15)</f>
        <v/>
      </c>
      <c r="AL30" s="544" t="str">
        <f>CONCATENATE('[13]IV Categoría'!AK$15)</f>
        <v/>
      </c>
      <c r="AM30" s="544" t="str">
        <f>CONCATENATE('[13]IV Categoría'!AL$15)</f>
        <v/>
      </c>
      <c r="AN30" s="540" t="str">
        <f>CONCATENATE('[13]IV Categoría'!AM$15)</f>
        <v/>
      </c>
      <c r="AO30" s="541" t="str">
        <f>CONCATENATE('[13]IV Categoría'!AN$15)</f>
        <v/>
      </c>
      <c r="AP30" s="542" t="str">
        <f>CONCATENATE('[13]IV Categoría'!AO$15)</f>
        <v/>
      </c>
      <c r="AQ30" s="544" t="str">
        <f>CONCATENATE('[13]IV Categoría'!AP$15)</f>
        <v/>
      </c>
      <c r="AR30" s="544" t="str">
        <f>CONCATENATE('[13]IV Categoría'!AQ$15)</f>
        <v/>
      </c>
      <c r="AS30" s="545" t="str">
        <f>CONCATENATE('[13]IV Categoría'!AR$15)</f>
        <v/>
      </c>
      <c r="AT30" s="42">
        <f>SUM('[13]IV Categoría'!$AS$15)</f>
        <v>0</v>
      </c>
      <c r="AU30" s="247" t="str">
        <f>CONCATENATE('[13]IV Categoría'!$AT$15)</f>
        <v/>
      </c>
      <c r="AV30" s="46">
        <f>SUM('[13]IV Categoría'!$AU$15)</f>
        <v>0</v>
      </c>
      <c r="AW30" s="284">
        <f>SUM(AV30:AV31)</f>
        <v>0</v>
      </c>
      <c r="AX30" s="58" t="str">
        <f>CONCATENATE('[13]IV Categoría'!$AV$15)</f>
        <v/>
      </c>
    </row>
    <row r="31" spans="1:51" s="1" customFormat="1" ht="14.45" customHeight="1" thickBot="1" x14ac:dyDescent="0.3">
      <c r="A31" s="421"/>
      <c r="B31" s="405"/>
      <c r="C31" s="51" t="str">
        <f>CONCATENATE('[13]IV Categoría'!$B$16)</f>
        <v/>
      </c>
      <c r="D31" s="546" t="str">
        <f>CONCATENATE('[13]IV Categoría'!C$16)</f>
        <v/>
      </c>
      <c r="E31" s="547" t="str">
        <f>CONCATENATE('[13]IV Categoría'!D$16)</f>
        <v/>
      </c>
      <c r="F31" s="548" t="str">
        <f>CONCATENATE('[13]IV Categoría'!E$16)</f>
        <v/>
      </c>
      <c r="G31" s="549" t="str">
        <f>CONCATENATE('[13]IV Categoría'!F$16)</f>
        <v/>
      </c>
      <c r="H31" s="550" t="str">
        <f>CONCATENATE('[13]IV Categoría'!G$16)</f>
        <v/>
      </c>
      <c r="I31" s="550" t="str">
        <f>CONCATENATE('[13]IV Categoría'!H$16)</f>
        <v/>
      </c>
      <c r="J31" s="546" t="str">
        <f>CONCATENATE('[13]IV Categoría'!I$16)</f>
        <v/>
      </c>
      <c r="K31" s="547" t="str">
        <f>CONCATENATE('[13]IV Categoría'!J$16)</f>
        <v/>
      </c>
      <c r="L31" s="548" t="str">
        <f>CONCATENATE('[13]IV Categoría'!K$16)</f>
        <v/>
      </c>
      <c r="M31" s="550" t="str">
        <f>CONCATENATE('[13]IV Categoría'!L$16)</f>
        <v/>
      </c>
      <c r="N31" s="550" t="str">
        <f>CONCATENATE('[13]IV Categoría'!M$16)</f>
        <v/>
      </c>
      <c r="O31" s="550" t="str">
        <f>CONCATENATE('[13]IV Categoría'!N$16)</f>
        <v/>
      </c>
      <c r="P31" s="546" t="str">
        <f>CONCATENATE('[13]IV Categoría'!O$16)</f>
        <v/>
      </c>
      <c r="Q31" s="547" t="str">
        <f>CONCATENATE('[13]IV Categoría'!P$16)</f>
        <v/>
      </c>
      <c r="R31" s="548" t="str">
        <f>CONCATENATE('[13]IV Categoría'!Q$16)</f>
        <v/>
      </c>
      <c r="S31" s="550" t="str">
        <f>CONCATENATE('[13]IV Categoría'!R$16)</f>
        <v/>
      </c>
      <c r="T31" s="550" t="str">
        <f>CONCATENATE('[13]IV Categoría'!S$16)</f>
        <v/>
      </c>
      <c r="U31" s="551" t="str">
        <f>CONCATENATE('[13]IV Categoría'!T$16)</f>
        <v/>
      </c>
      <c r="V31" s="546" t="str">
        <f>CONCATENATE('[13]IV Categoría'!U$16)</f>
        <v/>
      </c>
      <c r="W31" s="547" t="str">
        <f>CONCATENATE('[13]IV Categoría'!V$16)</f>
        <v/>
      </c>
      <c r="X31" s="548" t="str">
        <f>CONCATENATE('[13]IV Categoría'!W$16)</f>
        <v/>
      </c>
      <c r="Y31" s="549" t="str">
        <f>CONCATENATE('[13]IV Categoría'!X$16)</f>
        <v/>
      </c>
      <c r="Z31" s="550" t="str">
        <f>CONCATENATE('[13]IV Categoría'!Y$16)</f>
        <v/>
      </c>
      <c r="AA31" s="550" t="str">
        <f>CONCATENATE('[13]IV Categoría'!Z$16)</f>
        <v/>
      </c>
      <c r="AB31" s="546" t="str">
        <f>CONCATENATE('[13]IV Categoría'!AA$16)</f>
        <v/>
      </c>
      <c r="AC31" s="547" t="str">
        <f>CONCATENATE('[13]IV Categoría'!AB$16)</f>
        <v/>
      </c>
      <c r="AD31" s="548" t="str">
        <f>CONCATENATE('[13]IV Categoría'!AC$16)</f>
        <v/>
      </c>
      <c r="AE31" s="549" t="str">
        <f>CONCATENATE('[13]IV Categoría'!AD$16)</f>
        <v/>
      </c>
      <c r="AF31" s="550" t="str">
        <f>CONCATENATE('[13]IV Categoría'!AE$16)</f>
        <v/>
      </c>
      <c r="AG31" s="550" t="str">
        <f>CONCATENATE('[13]IV Categoría'!AF$16)</f>
        <v/>
      </c>
      <c r="AH31" s="546" t="str">
        <f>CONCATENATE('[13]IV Categoría'!AG$16)</f>
        <v/>
      </c>
      <c r="AI31" s="547" t="str">
        <f>CONCATENATE('[13]IV Categoría'!AH$16)</f>
        <v/>
      </c>
      <c r="AJ31" s="548" t="str">
        <f>CONCATENATE('[13]IV Categoría'!AI$16)</f>
        <v/>
      </c>
      <c r="AK31" s="550" t="str">
        <f>CONCATENATE('[13]IV Categoría'!AJ$16)</f>
        <v/>
      </c>
      <c r="AL31" s="550" t="str">
        <f>CONCATENATE('[13]IV Categoría'!AK$16)</f>
        <v/>
      </c>
      <c r="AM31" s="550" t="str">
        <f>CONCATENATE('[13]IV Categoría'!AL$16)</f>
        <v/>
      </c>
      <c r="AN31" s="546" t="str">
        <f>CONCATENATE('[13]IV Categoría'!AM$16)</f>
        <v/>
      </c>
      <c r="AO31" s="547" t="str">
        <f>CONCATENATE('[13]IV Categoría'!AN$16)</f>
        <v/>
      </c>
      <c r="AP31" s="548" t="str">
        <f>CONCATENATE('[13]IV Categoría'!AO$16)</f>
        <v/>
      </c>
      <c r="AQ31" s="550" t="str">
        <f>CONCATENATE('[13]IV Categoría'!AP$16)</f>
        <v/>
      </c>
      <c r="AR31" s="550" t="str">
        <f>CONCATENATE('[13]IV Categoría'!AQ$16)</f>
        <v/>
      </c>
      <c r="AS31" s="551" t="str">
        <f>CONCATENATE('[13]IV Categoría'!AR$16)</f>
        <v/>
      </c>
      <c r="AT31" s="53">
        <f>SUM('[13]IV Categoría'!$AS$16)</f>
        <v>0</v>
      </c>
      <c r="AU31" s="234" t="str">
        <f>CONCATENATE('[13]IV Categoría'!$AT$16)</f>
        <v/>
      </c>
      <c r="AV31" s="54">
        <f>SUM('[13]IV Categoría'!$AU$16)</f>
        <v>0</v>
      </c>
      <c r="AW31" s="285"/>
      <c r="AX31" s="55" t="str">
        <f>CONCATENATE('[13]IV Categoría'!$AV$16)</f>
        <v/>
      </c>
    </row>
    <row r="32" spans="1:51" s="1" customFormat="1" ht="14.45" customHeight="1" thickTop="1" x14ac:dyDescent="0.25">
      <c r="A32" s="421"/>
      <c r="B32" s="427" t="s">
        <v>6</v>
      </c>
      <c r="C32" s="47" t="str">
        <f>CONCATENATE('[13]IV Categoría'!$B$18)</f>
        <v>Machicado Zamalloa, Miguel Alfredo</v>
      </c>
      <c r="D32" s="540" t="str">
        <f>CONCATENATE('[13]IV Categoría'!C$18)</f>
        <v/>
      </c>
      <c r="E32" s="541" t="str">
        <f>CONCATENATE('[13]IV Categoría'!D$18)</f>
        <v/>
      </c>
      <c r="F32" s="542" t="str">
        <f>CONCATENATE('[13]IV Categoría'!E$18)</f>
        <v/>
      </c>
      <c r="G32" s="543" t="str">
        <f>CONCATENATE('[13]IV Categoría'!F$18)</f>
        <v/>
      </c>
      <c r="H32" s="544" t="str">
        <f>CONCATENATE('[13]IV Categoría'!G$18)</f>
        <v/>
      </c>
      <c r="I32" s="544" t="str">
        <f>CONCATENATE('[13]IV Categoría'!H$18)</f>
        <v/>
      </c>
      <c r="J32" s="540" t="str">
        <f>CONCATENATE('[13]IV Categoría'!I$18)</f>
        <v>√</v>
      </c>
      <c r="K32" s="541" t="str">
        <f>CONCATENATE('[13]IV Categoría'!J$18)</f>
        <v/>
      </c>
      <c r="L32" s="542" t="str">
        <f>CONCATENATE('[13]IV Categoría'!K$18)</f>
        <v/>
      </c>
      <c r="M32" s="544" t="str">
        <f>CONCATENATE('[13]IV Categoría'!L$18)</f>
        <v>√</v>
      </c>
      <c r="N32" s="544" t="str">
        <f>CONCATENATE('[13]IV Categoría'!M$18)</f>
        <v/>
      </c>
      <c r="O32" s="544" t="str">
        <f>CONCATENATE('[13]IV Categoría'!N$18)</f>
        <v/>
      </c>
      <c r="P32" s="540" t="str">
        <f>CONCATENATE('[13]IV Categoría'!O$18)</f>
        <v>√</v>
      </c>
      <c r="Q32" s="541" t="str">
        <f>CONCATENATE('[13]IV Categoría'!P$18)</f>
        <v/>
      </c>
      <c r="R32" s="542" t="str">
        <f>CONCATENATE('[13]IV Categoría'!Q$18)</f>
        <v/>
      </c>
      <c r="S32" s="544" t="str">
        <f>CONCATENATE('[13]IV Categoría'!R$18)</f>
        <v>√</v>
      </c>
      <c r="T32" s="544" t="str">
        <f>CONCATENATE('[13]IV Categoría'!S$18)</f>
        <v/>
      </c>
      <c r="U32" s="545" t="str">
        <f>CONCATENATE('[13]IV Categoría'!T$18)</f>
        <v/>
      </c>
      <c r="V32" s="540" t="str">
        <f>CONCATENATE('[13]IV Categoría'!U$18)</f>
        <v>0</v>
      </c>
      <c r="W32" s="541" t="str">
        <f>CONCATENATE('[13]IV Categoría'!V$18)</f>
        <v>√</v>
      </c>
      <c r="X32" s="542" t="str">
        <f>CONCATENATE('[13]IV Categoría'!W$18)</f>
        <v/>
      </c>
      <c r="Y32" s="543" t="str">
        <f>CONCATENATE('[13]IV Categoría'!X$18)</f>
        <v>0</v>
      </c>
      <c r="Z32" s="544" t="str">
        <f>CONCATENATE('[13]IV Categoría'!Y$18)</f>
        <v>0</v>
      </c>
      <c r="AA32" s="544" t="str">
        <f>CONCATENATE('[13]IV Categoría'!Z$18)</f>
        <v>0</v>
      </c>
      <c r="AB32" s="540" t="str">
        <f>CONCATENATE('[13]IV Categoría'!AA$18)</f>
        <v/>
      </c>
      <c r="AC32" s="541" t="str">
        <f>CONCATENATE('[13]IV Categoría'!AB$18)</f>
        <v/>
      </c>
      <c r="AD32" s="542" t="str">
        <f>CONCATENATE('[13]IV Categoría'!AC$18)</f>
        <v/>
      </c>
      <c r="AE32" s="543" t="str">
        <f>CONCATENATE('[13]IV Categoría'!AD$18)</f>
        <v/>
      </c>
      <c r="AF32" s="544" t="str">
        <f>CONCATENATE('[13]IV Categoría'!AE$18)</f>
        <v/>
      </c>
      <c r="AG32" s="544" t="str">
        <f>CONCATENATE('[13]IV Categoría'!AF$18)</f>
        <v/>
      </c>
      <c r="AH32" s="540" t="str">
        <f>CONCATENATE('[13]IV Categoría'!AG$18)</f>
        <v/>
      </c>
      <c r="AI32" s="541" t="str">
        <f>CONCATENATE('[13]IV Categoría'!AH$18)</f>
        <v/>
      </c>
      <c r="AJ32" s="542" t="str">
        <f>CONCATENATE('[13]IV Categoría'!AI$18)</f>
        <v/>
      </c>
      <c r="AK32" s="544" t="str">
        <f>CONCATENATE('[13]IV Categoría'!AJ$18)</f>
        <v/>
      </c>
      <c r="AL32" s="544" t="str">
        <f>CONCATENATE('[13]IV Categoría'!AK$18)</f>
        <v/>
      </c>
      <c r="AM32" s="544" t="str">
        <f>CONCATENATE('[13]IV Categoría'!AL$18)</f>
        <v/>
      </c>
      <c r="AN32" s="540" t="str">
        <f>CONCATENATE('[13]IV Categoría'!AM$18)</f>
        <v/>
      </c>
      <c r="AO32" s="541" t="str">
        <f>CONCATENATE('[13]IV Categoría'!AN$18)</f>
        <v/>
      </c>
      <c r="AP32" s="542" t="str">
        <f>CONCATENATE('[13]IV Categoría'!AO$18)</f>
        <v/>
      </c>
      <c r="AQ32" s="544" t="str">
        <f>CONCATENATE('[13]IV Categoría'!AP$18)</f>
        <v/>
      </c>
      <c r="AR32" s="544" t="str">
        <f>CONCATENATE('[13]IV Categoría'!AQ$18)</f>
        <v/>
      </c>
      <c r="AS32" s="545" t="str">
        <f>CONCATENATE('[13]IV Categoría'!AR$18)</f>
        <v/>
      </c>
      <c r="AT32" s="42">
        <f>SUM('[13]IV Categoría'!$AS$18)</f>
        <v>1.2</v>
      </c>
      <c r="AU32" s="247" t="str">
        <f>CONCATENATE('[13]IV Categoría'!$AT$18)</f>
        <v>5°</v>
      </c>
      <c r="AV32" s="46">
        <f>SUM('[13]IV Categoría'!$AU$18)</f>
        <v>4</v>
      </c>
      <c r="AW32" s="284">
        <f>SUM(AV32:AV33)</f>
        <v>7</v>
      </c>
      <c r="AX32" s="59" t="str">
        <f>CONCATENATE('[13]IV Categoría'!$AV$18)</f>
        <v/>
      </c>
    </row>
    <row r="33" spans="1:50" s="1" customFormat="1" ht="14.45" customHeight="1" thickBot="1" x14ac:dyDescent="0.3">
      <c r="A33" s="423"/>
      <c r="B33" s="428"/>
      <c r="C33" s="48" t="str">
        <f>CONCATENATE('[13]IV Categoría'!$B$19)</f>
        <v>Quijano Rodríguez, Luis Hernán</v>
      </c>
      <c r="D33" s="552" t="str">
        <f>CONCATENATE('[13]IV Categoría'!C$19)</f>
        <v/>
      </c>
      <c r="E33" s="553" t="str">
        <f>CONCATENATE('[13]IV Categoría'!D$19)</f>
        <v/>
      </c>
      <c r="F33" s="554" t="str">
        <f>CONCATENATE('[13]IV Categoría'!E$19)</f>
        <v/>
      </c>
      <c r="G33" s="555" t="str">
        <f>CONCATENATE('[13]IV Categoría'!F$19)</f>
        <v/>
      </c>
      <c r="H33" s="556" t="str">
        <f>CONCATENATE('[13]IV Categoría'!G$19)</f>
        <v/>
      </c>
      <c r="I33" s="556" t="str">
        <f>CONCATENATE('[13]IV Categoría'!H$19)</f>
        <v/>
      </c>
      <c r="J33" s="552" t="str">
        <f>CONCATENATE('[13]IV Categoría'!I$19)</f>
        <v>√</v>
      </c>
      <c r="K33" s="553" t="str">
        <f>CONCATENATE('[13]IV Categoría'!J$19)</f>
        <v/>
      </c>
      <c r="L33" s="554" t="str">
        <f>CONCATENATE('[13]IV Categoría'!K$19)</f>
        <v/>
      </c>
      <c r="M33" s="556" t="str">
        <f>CONCATENATE('[13]IV Categoría'!L$19)</f>
        <v>0</v>
      </c>
      <c r="N33" s="556" t="str">
        <f>CONCATENATE('[13]IV Categoría'!M$19)</f>
        <v>√</v>
      </c>
      <c r="O33" s="556" t="str">
        <f>CONCATENATE('[13]IV Categoría'!N$19)</f>
        <v/>
      </c>
      <c r="P33" s="552" t="str">
        <f>CONCATENATE('[13]IV Categoría'!O$19)</f>
        <v>√</v>
      </c>
      <c r="Q33" s="553" t="str">
        <f>CONCATENATE('[13]IV Categoría'!P$19)</f>
        <v/>
      </c>
      <c r="R33" s="554" t="str">
        <f>CONCATENATE('[13]IV Categoría'!Q$19)</f>
        <v/>
      </c>
      <c r="S33" s="556" t="str">
        <f>CONCATENATE('[13]IV Categoría'!R$19)</f>
        <v>0</v>
      </c>
      <c r="T33" s="556" t="str">
        <f>CONCATENATE('[13]IV Categoría'!S$19)</f>
        <v>0</v>
      </c>
      <c r="U33" s="557" t="str">
        <f>CONCATENATE('[13]IV Categoría'!T$19)</f>
        <v>0</v>
      </c>
      <c r="V33" s="552" t="str">
        <f>CONCATENATE('[13]IV Categoría'!U$19)</f>
        <v/>
      </c>
      <c r="W33" s="553" t="str">
        <f>CONCATENATE('[13]IV Categoría'!V$19)</f>
        <v/>
      </c>
      <c r="X33" s="554" t="str">
        <f>CONCATENATE('[13]IV Categoría'!W$19)</f>
        <v/>
      </c>
      <c r="Y33" s="555" t="str">
        <f>CONCATENATE('[13]IV Categoría'!X$19)</f>
        <v/>
      </c>
      <c r="Z33" s="556" t="str">
        <f>CONCATENATE('[13]IV Categoría'!Y$19)</f>
        <v/>
      </c>
      <c r="AA33" s="556" t="str">
        <f>CONCATENATE('[13]IV Categoría'!Z$19)</f>
        <v/>
      </c>
      <c r="AB33" s="552" t="str">
        <f>CONCATENATE('[13]IV Categoría'!AA$19)</f>
        <v/>
      </c>
      <c r="AC33" s="553" t="str">
        <f>CONCATENATE('[13]IV Categoría'!AB$19)</f>
        <v/>
      </c>
      <c r="AD33" s="554" t="str">
        <f>CONCATENATE('[13]IV Categoría'!AC$19)</f>
        <v/>
      </c>
      <c r="AE33" s="555" t="str">
        <f>CONCATENATE('[13]IV Categoría'!AD$19)</f>
        <v/>
      </c>
      <c r="AF33" s="556" t="str">
        <f>CONCATENATE('[13]IV Categoría'!AE$19)</f>
        <v/>
      </c>
      <c r="AG33" s="556" t="str">
        <f>CONCATENATE('[13]IV Categoría'!AF$19)</f>
        <v/>
      </c>
      <c r="AH33" s="552" t="str">
        <f>CONCATENATE('[13]IV Categoría'!AG$19)</f>
        <v/>
      </c>
      <c r="AI33" s="553" t="str">
        <f>CONCATENATE('[13]IV Categoría'!AH$19)</f>
        <v/>
      </c>
      <c r="AJ33" s="554" t="str">
        <f>CONCATENATE('[13]IV Categoría'!AI$19)</f>
        <v/>
      </c>
      <c r="AK33" s="556" t="str">
        <f>CONCATENATE('[13]IV Categoría'!AJ$19)</f>
        <v/>
      </c>
      <c r="AL33" s="556" t="str">
        <f>CONCATENATE('[13]IV Categoría'!AK$19)</f>
        <v/>
      </c>
      <c r="AM33" s="556" t="str">
        <f>CONCATENATE('[13]IV Categoría'!AL$19)</f>
        <v/>
      </c>
      <c r="AN33" s="552" t="str">
        <f>CONCATENATE('[13]IV Categoría'!AM$19)</f>
        <v/>
      </c>
      <c r="AO33" s="553" t="str">
        <f>CONCATENATE('[13]IV Categoría'!AN$19)</f>
        <v/>
      </c>
      <c r="AP33" s="554" t="str">
        <f>CONCATENATE('[13]IV Categoría'!AO$19)</f>
        <v/>
      </c>
      <c r="AQ33" s="556" t="str">
        <f>CONCATENATE('[13]IV Categoría'!AP$19)</f>
        <v/>
      </c>
      <c r="AR33" s="556" t="str">
        <f>CONCATENATE('[13]IV Categoría'!AQ$19)</f>
        <v/>
      </c>
      <c r="AS33" s="557" t="str">
        <f>CONCATENATE('[13]IV Categoría'!AR$19)</f>
        <v/>
      </c>
      <c r="AT33" s="49">
        <f>SUM('[13]IV Categoría'!$AS$19)</f>
        <v>1.1000000000000001</v>
      </c>
      <c r="AU33" s="233" t="str">
        <f>CONCATENATE('[13]IV Categoría'!$AT$19)</f>
        <v>6°</v>
      </c>
      <c r="AV33" s="50">
        <f>SUM('[13]IV Categoría'!$AU$19)</f>
        <v>3</v>
      </c>
      <c r="AW33" s="314"/>
      <c r="AX33" s="60" t="str">
        <f>CONCATENATE('[13]IV Categoría'!$AV$19)</f>
        <v/>
      </c>
    </row>
    <row r="34" spans="1:50" s="1" customFormat="1" ht="14.45" customHeight="1" x14ac:dyDescent="0.25">
      <c r="A34"/>
      <c r="B34" s="426" t="s">
        <v>7</v>
      </c>
      <c r="C34" s="39" t="str">
        <f>CONCATENATE('[13]V Categoría'!$B$9)</f>
        <v xml:space="preserve">López Cuellar, Oscar Alfredo </v>
      </c>
      <c r="D34" s="540" t="str">
        <f>CONCATENATE('[13]V Categoría'!C$9)</f>
        <v>P</v>
      </c>
      <c r="E34" s="541" t="str">
        <f>CONCATENATE('[13]V Categoría'!D$9)</f>
        <v/>
      </c>
      <c r="F34" s="542" t="str">
        <f>CONCATENATE('[13]V Categoría'!E$9)</f>
        <v/>
      </c>
      <c r="G34" s="543" t="str">
        <f>CONCATENATE('[13]V Categoría'!F$9)</f>
        <v>P</v>
      </c>
      <c r="H34" s="544" t="str">
        <f>CONCATENATE('[13]V Categoría'!G$9)</f>
        <v/>
      </c>
      <c r="I34" s="544" t="str">
        <f>CONCATENATE('[13]V Categoría'!H$9)</f>
        <v/>
      </c>
      <c r="J34" s="540" t="str">
        <f>CONCATENATE('[13]V Categoría'!I$9)</f>
        <v>P</v>
      </c>
      <c r="K34" s="541" t="str">
        <f>CONCATENATE('[13]V Categoría'!J$9)</f>
        <v/>
      </c>
      <c r="L34" s="542" t="str">
        <f>CONCATENATE('[13]V Categoría'!K$9)</f>
        <v/>
      </c>
      <c r="M34" s="544" t="str">
        <f>CONCATENATE('[13]V Categoría'!L$9)</f>
        <v>P</v>
      </c>
      <c r="N34" s="544" t="str">
        <f>CONCATENATE('[13]V Categoría'!M$9)</f>
        <v/>
      </c>
      <c r="O34" s="544" t="str">
        <f>CONCATENATE('[13]V Categoría'!N$9)</f>
        <v/>
      </c>
      <c r="P34" s="540" t="str">
        <f>CONCATENATE('[13]V Categoría'!O$9)</f>
        <v>P</v>
      </c>
      <c r="Q34" s="541" t="str">
        <f>CONCATENATE('[13]V Categoría'!P$9)</f>
        <v/>
      </c>
      <c r="R34" s="542" t="str">
        <f>CONCATENATE('[13]V Categoría'!Q$9)</f>
        <v/>
      </c>
      <c r="S34" s="544" t="str">
        <f>CONCATENATE('[13]V Categoría'!R$9)</f>
        <v>√</v>
      </c>
      <c r="T34" s="544" t="str">
        <f>CONCATENATE('[13]V Categoría'!S$9)</f>
        <v/>
      </c>
      <c r="U34" s="545" t="str">
        <f>CONCATENATE('[13]V Categoría'!T$9)</f>
        <v/>
      </c>
      <c r="V34" s="540" t="str">
        <f>CONCATENATE('[13]V Categoría'!U$9)</f>
        <v>√</v>
      </c>
      <c r="W34" s="541" t="str">
        <f>CONCATENATE('[13]V Categoría'!V$9)</f>
        <v/>
      </c>
      <c r="X34" s="542" t="str">
        <f>CONCATENATE('[13]V Categoría'!W$9)</f>
        <v/>
      </c>
      <c r="Y34" s="543" t="str">
        <f>CONCATENATE('[13]V Categoría'!X$9)</f>
        <v>√</v>
      </c>
      <c r="Z34" s="544" t="str">
        <f>CONCATENATE('[13]V Categoría'!Y$9)</f>
        <v/>
      </c>
      <c r="AA34" s="544" t="str">
        <f>CONCATENATE('[13]V Categoría'!Z$9)</f>
        <v/>
      </c>
      <c r="AB34" s="540" t="str">
        <f>CONCATENATE('[13]V Categoría'!AA$9)</f>
        <v>0</v>
      </c>
      <c r="AC34" s="541" t="str">
        <f>CONCATENATE('[13]V Categoría'!AB$9)</f>
        <v>0</v>
      </c>
      <c r="AD34" s="542" t="str">
        <f>CONCATENATE('[13]V Categoría'!AC$9)</f>
        <v>0</v>
      </c>
      <c r="AE34" s="543" t="str">
        <f>CONCATENATE('[13]V Categoría'!AD$9)</f>
        <v/>
      </c>
      <c r="AF34" s="544" t="str">
        <f>CONCATENATE('[13]V Categoría'!AE$9)</f>
        <v/>
      </c>
      <c r="AG34" s="544" t="str">
        <f>CONCATENATE('[13]V Categoría'!AF$9)</f>
        <v/>
      </c>
      <c r="AH34" s="540" t="str">
        <f>CONCATENATE('[13]V Categoría'!AG$9)</f>
        <v/>
      </c>
      <c r="AI34" s="541" t="str">
        <f>CONCATENATE('[13]V Categoría'!AH$9)</f>
        <v/>
      </c>
      <c r="AJ34" s="542" t="str">
        <f>CONCATENATE('[13]V Categoría'!AI$9)</f>
        <v/>
      </c>
      <c r="AK34" s="544" t="str">
        <f>CONCATENATE('[13]V Categoría'!AJ$9)</f>
        <v/>
      </c>
      <c r="AL34" s="544" t="str">
        <f>CONCATENATE('[13]V Categoría'!AK$9)</f>
        <v/>
      </c>
      <c r="AM34" s="544" t="str">
        <f>CONCATENATE('[13]V Categoría'!AL$9)</f>
        <v/>
      </c>
      <c r="AN34" s="540" t="str">
        <f>CONCATENATE('[13]V Categoría'!AM$9)</f>
        <v/>
      </c>
      <c r="AO34" s="541" t="str">
        <f>CONCATENATE('[13]V Categoría'!AN$9)</f>
        <v/>
      </c>
      <c r="AP34" s="542" t="str">
        <f>CONCATENATE('[13]V Categoría'!AO$9)</f>
        <v/>
      </c>
      <c r="AQ34" s="544" t="str">
        <f>CONCATENATE('[13]V Categoría'!AP$9)</f>
        <v/>
      </c>
      <c r="AR34" s="544" t="str">
        <f>CONCATENATE('[13]V Categoría'!AQ$9)</f>
        <v/>
      </c>
      <c r="AS34" s="545" t="str">
        <f>CONCATENATE('[13]V Categoría'!AR$9)</f>
        <v/>
      </c>
      <c r="AT34" s="42">
        <f>SUM('[13]V Categoría'!$AS$9)</f>
        <v>1.25</v>
      </c>
      <c r="AU34" s="247" t="str">
        <f>CONCATENATE('[13]V Categoría'!$AT$9)</f>
        <v>3°</v>
      </c>
      <c r="AV34" s="46">
        <f>SUM('[13]V Categoría'!$AU$9)</f>
        <v>6</v>
      </c>
      <c r="AW34" s="403">
        <f>SUM(AV34:AV35)</f>
        <v>14</v>
      </c>
      <c r="AX34" s="57" t="str">
        <f>CONCATENATE('[13]V Categoría'!$AV$9)</f>
        <v>BRONCE</v>
      </c>
    </row>
    <row r="35" spans="1:50" s="1" customFormat="1" ht="14.45" customHeight="1" thickBot="1" x14ac:dyDescent="0.3">
      <c r="A35"/>
      <c r="B35" s="425"/>
      <c r="C35" s="51" t="str">
        <f>CONCATENATE('[13]V Categoría'!$B$10)</f>
        <v>Martínez Enriquez, Luis Roberto</v>
      </c>
      <c r="D35" s="546" t="str">
        <f>CONCATENATE('[13]V Categoría'!C$10)</f>
        <v>√</v>
      </c>
      <c r="E35" s="547" t="str">
        <f>CONCATENATE('[13]V Categoría'!D$10)</f>
        <v/>
      </c>
      <c r="F35" s="548" t="str">
        <f>CONCATENATE('[13]V Categoría'!E$10)</f>
        <v/>
      </c>
      <c r="G35" s="549" t="str">
        <f>CONCATENATE('[13]V Categoría'!F$10)</f>
        <v>√</v>
      </c>
      <c r="H35" s="550" t="str">
        <f>CONCATENATE('[13]V Categoría'!G$10)</f>
        <v/>
      </c>
      <c r="I35" s="550" t="str">
        <f>CONCATENATE('[13]V Categoría'!H$10)</f>
        <v/>
      </c>
      <c r="J35" s="546" t="str">
        <f>CONCATENATE('[13]V Categoría'!I$10)</f>
        <v/>
      </c>
      <c r="K35" s="547" t="str">
        <f>CONCATENATE('[13]V Categoría'!J$10)</f>
        <v/>
      </c>
      <c r="L35" s="548" t="str">
        <f>CONCATENATE('[13]V Categoría'!K$10)</f>
        <v/>
      </c>
      <c r="M35" s="550" t="str">
        <f>CONCATENATE('[13]V Categoría'!L$10)</f>
        <v>√</v>
      </c>
      <c r="N35" s="550" t="str">
        <f>CONCATENATE('[13]V Categoría'!M$10)</f>
        <v/>
      </c>
      <c r="O35" s="550" t="str">
        <f>CONCATENATE('[13]V Categoría'!N$10)</f>
        <v/>
      </c>
      <c r="P35" s="546" t="str">
        <f>CONCATENATE('[13]V Categoría'!O$10)</f>
        <v>√</v>
      </c>
      <c r="Q35" s="547" t="str">
        <f>CONCATENATE('[13]V Categoría'!P$10)</f>
        <v/>
      </c>
      <c r="R35" s="548" t="str">
        <f>CONCATENATE('[13]V Categoría'!Q$10)</f>
        <v/>
      </c>
      <c r="S35" s="550" t="str">
        <f>CONCATENATE('[13]V Categoría'!R$10)</f>
        <v>√</v>
      </c>
      <c r="T35" s="550" t="str">
        <f>CONCATENATE('[13]V Categoría'!S$10)</f>
        <v/>
      </c>
      <c r="U35" s="551" t="str">
        <f>CONCATENATE('[13]V Categoría'!T$10)</f>
        <v/>
      </c>
      <c r="V35" s="546" t="str">
        <f>CONCATENATE('[13]V Categoría'!U$10)</f>
        <v>√</v>
      </c>
      <c r="W35" s="547" t="str">
        <f>CONCATENATE('[13]V Categoría'!V$10)</f>
        <v/>
      </c>
      <c r="X35" s="548" t="str">
        <f>CONCATENATE('[13]V Categoría'!W$10)</f>
        <v/>
      </c>
      <c r="Y35" s="549" t="str">
        <f>CONCATENATE('[13]V Categoría'!X$10)</f>
        <v>0</v>
      </c>
      <c r="Z35" s="550" t="str">
        <f>CONCATENATE('[13]V Categoría'!Y$10)</f>
        <v>0</v>
      </c>
      <c r="AA35" s="550" t="str">
        <f>CONCATENATE('[13]V Categoría'!Z$10)</f>
        <v>√</v>
      </c>
      <c r="AB35" s="546" t="str">
        <f>CONCATENATE('[13]V Categoría'!AA$10)</f>
        <v>0</v>
      </c>
      <c r="AC35" s="547" t="str">
        <f>CONCATENATE('[13]V Categoría'!AB$10)</f>
        <v>√</v>
      </c>
      <c r="AD35" s="548" t="str">
        <f>CONCATENATE('[13]V Categoría'!AC$10)</f>
        <v/>
      </c>
      <c r="AE35" s="549" t="str">
        <f>CONCATENATE('[13]V Categoría'!AD$10)</f>
        <v/>
      </c>
      <c r="AF35" s="550" t="str">
        <f>CONCATENATE('[13]V Categoría'!AE$10)</f>
        <v/>
      </c>
      <c r="AG35" s="550" t="str">
        <f>CONCATENATE('[13]V Categoría'!AF$10)</f>
        <v/>
      </c>
      <c r="AH35" s="546" t="str">
        <f>CONCATENATE('[13]V Categoría'!AG$10)</f>
        <v/>
      </c>
      <c r="AI35" s="547" t="str">
        <f>CONCATENATE('[13]V Categoría'!AH$10)</f>
        <v/>
      </c>
      <c r="AJ35" s="548" t="str">
        <f>CONCATENATE('[13]V Categoría'!AI$10)</f>
        <v/>
      </c>
      <c r="AK35" s="550" t="str">
        <f>CONCATENATE('[13]V Categoría'!AJ$10)</f>
        <v/>
      </c>
      <c r="AL35" s="550" t="str">
        <f>CONCATENATE('[13]V Categoría'!AK$10)</f>
        <v/>
      </c>
      <c r="AM35" s="550" t="str">
        <f>CONCATENATE('[13]V Categoría'!AL$10)</f>
        <v/>
      </c>
      <c r="AN35" s="546" t="str">
        <f>CONCATENATE('[13]V Categoría'!AM$10)</f>
        <v/>
      </c>
      <c r="AO35" s="547" t="str">
        <f>CONCATENATE('[13]V Categoría'!AN$10)</f>
        <v/>
      </c>
      <c r="AP35" s="548" t="str">
        <f>CONCATENATE('[13]V Categoría'!AO$10)</f>
        <v/>
      </c>
      <c r="AQ35" s="550" t="str">
        <f>CONCATENATE('[13]V Categoría'!AP$10)</f>
        <v/>
      </c>
      <c r="AR35" s="550" t="str">
        <f>CONCATENATE('[13]V Categoría'!AQ$10)</f>
        <v/>
      </c>
      <c r="AS35" s="551" t="str">
        <f>CONCATENATE('[13]V Categoría'!AR$10)</f>
        <v/>
      </c>
      <c r="AT35" s="53">
        <f>SUM('[13]V Categoría'!$AS$10)</f>
        <v>1.3</v>
      </c>
      <c r="AU35" s="234" t="str">
        <f>CONCATENATE('[13]V Categoría'!$AT$10)</f>
        <v>2°</v>
      </c>
      <c r="AV35" s="54">
        <f>SUM('[13]V Categoría'!$AU$10)</f>
        <v>8</v>
      </c>
      <c r="AW35" s="404"/>
      <c r="AX35" s="52" t="str">
        <f>CONCATENATE('[13]V Categoría'!$AV$10)</f>
        <v>PLATA</v>
      </c>
    </row>
    <row r="36" spans="1:50" ht="15.75" thickTop="1" x14ac:dyDescent="0.25"/>
  </sheetData>
  <mergeCells count="59">
    <mergeCell ref="AW26:AW27"/>
    <mergeCell ref="AW28:AW29"/>
    <mergeCell ref="AW8:AW9"/>
    <mergeCell ref="AW30:AW31"/>
    <mergeCell ref="B24:B25"/>
    <mergeCell ref="B28:B29"/>
    <mergeCell ref="AW32:AW33"/>
    <mergeCell ref="B30:B31"/>
    <mergeCell ref="B32:B33"/>
    <mergeCell ref="B34:B35"/>
    <mergeCell ref="AW10:AW11"/>
    <mergeCell ref="AW34:AW35"/>
    <mergeCell ref="AW12:AW13"/>
    <mergeCell ref="AW14:AW15"/>
    <mergeCell ref="A8:A15"/>
    <mergeCell ref="B8:B9"/>
    <mergeCell ref="B26:B27"/>
    <mergeCell ref="A19:AX19"/>
    <mergeCell ref="A20:AX20"/>
    <mergeCell ref="A21:AX21"/>
    <mergeCell ref="A22:AX22"/>
    <mergeCell ref="A24:A25"/>
    <mergeCell ref="D24:F24"/>
    <mergeCell ref="G24:I24"/>
    <mergeCell ref="J24:L24"/>
    <mergeCell ref="M24:O24"/>
    <mergeCell ref="P24:R24"/>
    <mergeCell ref="S24:U24"/>
    <mergeCell ref="A26:A33"/>
    <mergeCell ref="D6:F6"/>
    <mergeCell ref="G6:I6"/>
    <mergeCell ref="A1:AX1"/>
    <mergeCell ref="A2:AX2"/>
    <mergeCell ref="J6:L6"/>
    <mergeCell ref="M6:O6"/>
    <mergeCell ref="P6:R6"/>
    <mergeCell ref="S6:U6"/>
    <mergeCell ref="AQ6:AS6"/>
    <mergeCell ref="AN6:AP6"/>
    <mergeCell ref="V6:X6"/>
    <mergeCell ref="Y6:AA6"/>
    <mergeCell ref="AB6:AD6"/>
    <mergeCell ref="AE6:AG6"/>
    <mergeCell ref="AH6:AJ6"/>
    <mergeCell ref="AK6:AM6"/>
    <mergeCell ref="A3:AX3"/>
    <mergeCell ref="A4:AX4"/>
    <mergeCell ref="B10:B11"/>
    <mergeCell ref="B12:B13"/>
    <mergeCell ref="B14:B15"/>
    <mergeCell ref="V24:X24"/>
    <mergeCell ref="Y24:AA24"/>
    <mergeCell ref="AB24:AD24"/>
    <mergeCell ref="AE24:AG24"/>
    <mergeCell ref="AH24:AJ24"/>
    <mergeCell ref="AK24:AM24"/>
    <mergeCell ref="AN24:AP24"/>
    <mergeCell ref="AQ24:AS24"/>
    <mergeCell ref="AT24:AX2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L34"/>
  <sheetViews>
    <sheetView topLeftCell="A16" workbookViewId="0">
      <selection activeCell="L22" sqref="L22"/>
    </sheetView>
  </sheetViews>
  <sheetFormatPr baseColWidth="10" defaultColWidth="11.5703125" defaultRowHeight="15" x14ac:dyDescent="0.25"/>
  <cols>
    <col min="1" max="1" width="12.140625" style="2" customWidth="1"/>
    <col min="2" max="2" width="15.28515625" style="2" customWidth="1"/>
    <col min="3" max="3" width="47.7109375" style="2" customWidth="1"/>
    <col min="4" max="4" width="10" style="144" customWidth="1"/>
    <col min="5" max="5" width="11.7109375" style="2" customWidth="1"/>
    <col min="6" max="6" width="10.7109375" style="2" customWidth="1"/>
    <col min="7" max="7" width="9" style="2" customWidth="1"/>
    <col min="8" max="8" width="10.28515625" style="2" customWidth="1"/>
    <col min="9" max="9" width="11.7109375" style="2" customWidth="1"/>
    <col min="10" max="11" width="9" style="2" customWidth="1"/>
    <col min="12" max="12" width="8.85546875" style="2" customWidth="1"/>
    <col min="13" max="16384" width="11.5703125" style="2"/>
  </cols>
  <sheetData>
    <row r="1" spans="1:12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126"/>
      <c r="K1" s="126"/>
      <c r="L1" s="126"/>
    </row>
    <row r="2" spans="1:12" s="1" customFormat="1" ht="23.45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8"/>
      <c r="K2" s="8"/>
      <c r="L2" s="8"/>
    </row>
    <row r="3" spans="1:12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8"/>
      <c r="K3" s="8"/>
      <c r="L3" s="8"/>
    </row>
    <row r="4" spans="1:12" s="1" customFormat="1" ht="20.45" customHeight="1" x14ac:dyDescent="0.25">
      <c r="A4" s="249" t="s">
        <v>48</v>
      </c>
      <c r="B4" s="249"/>
      <c r="C4" s="249"/>
      <c r="D4" s="249"/>
      <c r="E4" s="249"/>
      <c r="F4" s="249"/>
      <c r="G4" s="249"/>
      <c r="H4" s="249"/>
      <c r="I4" s="249"/>
      <c r="J4" s="130"/>
      <c r="K4" s="130"/>
      <c r="L4" s="130"/>
    </row>
    <row r="5" spans="1:12" ht="15.75" thickBot="1" x14ac:dyDescent="0.3"/>
    <row r="6" spans="1:12" ht="16.5" thickBot="1" x14ac:dyDescent="0.3">
      <c r="A6" s="27" t="s">
        <v>15</v>
      </c>
      <c r="B6" s="78" t="s">
        <v>0</v>
      </c>
      <c r="C6" s="135" t="s">
        <v>44</v>
      </c>
      <c r="D6" s="78" t="s">
        <v>52</v>
      </c>
      <c r="E6" s="78" t="s">
        <v>13</v>
      </c>
      <c r="F6" s="135" t="s">
        <v>9</v>
      </c>
      <c r="G6" s="78" t="s">
        <v>11</v>
      </c>
      <c r="H6" s="136" t="s">
        <v>8</v>
      </c>
      <c r="I6" s="136" t="s">
        <v>12</v>
      </c>
    </row>
    <row r="7" spans="1:12" ht="15.6" customHeight="1" x14ac:dyDescent="0.25">
      <c r="A7" s="429" t="s">
        <v>2</v>
      </c>
      <c r="B7" s="274" t="s">
        <v>4</v>
      </c>
      <c r="C7" s="76" t="str">
        <f>CONCATENATE('[4]V Categoría'!$B$7)</f>
        <v>Casas Aphesteguy, Luis Guillermo</v>
      </c>
      <c r="D7" s="216">
        <f>SUM('[4]V Categoría'!$C$7:$H$7)</f>
        <v>3</v>
      </c>
      <c r="E7" s="241" t="str">
        <f>CONCATENATE('[4]V Categoría'!$I$7)</f>
        <v>00:01.25.00</v>
      </c>
      <c r="F7" s="229">
        <f>SUM('[4]V Categoría'!$O$7)</f>
        <v>5</v>
      </c>
      <c r="G7" s="283">
        <f>SUM(F7+F8)</f>
        <v>7</v>
      </c>
      <c r="H7" s="72" t="str">
        <f>CONCATENATE('[4]V Categoría'!$P$7)</f>
        <v>4°</v>
      </c>
      <c r="I7" s="72" t="str">
        <f>CONCATENATE('[4]V Categoría'!$V$7)</f>
        <v/>
      </c>
    </row>
    <row r="8" spans="1:12" ht="16.149999999999999" customHeight="1" thickBot="1" x14ac:dyDescent="0.3">
      <c r="A8" s="430"/>
      <c r="B8" s="270"/>
      <c r="C8" s="75" t="str">
        <f>CONCATENATE('[4]V Categoría'!$B$8)</f>
        <v>Matallana Rose, Juan Daniel</v>
      </c>
      <c r="D8" s="215">
        <f>SUM('[4]V Categoría'!$C$8:$H$8)</f>
        <v>7</v>
      </c>
      <c r="E8" s="242" t="str">
        <f>CONCATENATE('[4]V Categoría'!$I$8)</f>
        <v>00:01.41.00</v>
      </c>
      <c r="F8" s="230">
        <f>SUM('[4]V Categoría'!$O$8)</f>
        <v>2</v>
      </c>
      <c r="G8" s="269"/>
      <c r="H8" s="71" t="str">
        <f>CONCATENATE('[4]V Categoría'!$P$8)</f>
        <v>7°</v>
      </c>
      <c r="I8" s="71" t="str">
        <f>CONCATENATE('[4]V Categoría'!$V$8)</f>
        <v/>
      </c>
    </row>
    <row r="9" spans="1:12" ht="16.149999999999999" customHeight="1" thickTop="1" x14ac:dyDescent="0.25">
      <c r="A9" s="430"/>
      <c r="B9" s="265" t="s">
        <v>5</v>
      </c>
      <c r="C9" s="74" t="str">
        <f>CONCATENATE('[4]V Categoría'!$B$10)</f>
        <v>Adrianzen Ramírez, Hernán</v>
      </c>
      <c r="D9" s="218">
        <f>SUM('[4]V Categoría'!$C$10:$H$10)</f>
        <v>4</v>
      </c>
      <c r="E9" s="243" t="str">
        <f>CONCATENATE('[4]V Categoría'!$I$10)</f>
        <v>00:01.31.89</v>
      </c>
      <c r="F9" s="229">
        <f>SUM('[4]V Categoría'!$O$10)</f>
        <v>4</v>
      </c>
      <c r="G9" s="267">
        <f>SUM(F9+F10)</f>
        <v>5</v>
      </c>
      <c r="H9" s="70" t="str">
        <f>CONCATENATE('[4]V Categoría'!$P$10)</f>
        <v>5°</v>
      </c>
      <c r="I9" s="70" t="str">
        <f>CONCATENATE('[4]V Categoría'!$V$10)</f>
        <v/>
      </c>
    </row>
    <row r="10" spans="1:12" ht="16.149999999999999" customHeight="1" thickBot="1" x14ac:dyDescent="0.3">
      <c r="A10" s="430"/>
      <c r="B10" s="270"/>
      <c r="C10" s="75" t="str">
        <f>CONCATENATE('[4]V Categoría'!$B$11)</f>
        <v>Soriano Gamarra, Luis Ernesto Pedro</v>
      </c>
      <c r="D10" s="215">
        <f>SUM('[4]V Categoría'!$C$11:$H$11)</f>
        <v>8</v>
      </c>
      <c r="E10" s="242" t="str">
        <f>CONCATENATE('[4]V Categoría'!$I$11)</f>
        <v>00:01.50.00</v>
      </c>
      <c r="F10" s="230">
        <f>SUM('[4]V Categoría'!$O$11)</f>
        <v>1</v>
      </c>
      <c r="G10" s="269"/>
      <c r="H10" s="71" t="str">
        <f>CONCATENATE('[4]V Categoría'!$P$11)</f>
        <v>8°</v>
      </c>
      <c r="I10" s="71" t="str">
        <f>CONCATENATE('[4]V Categoría'!$V$11)</f>
        <v/>
      </c>
    </row>
    <row r="11" spans="1:12" ht="16.149999999999999" customHeight="1" thickTop="1" x14ac:dyDescent="0.25">
      <c r="A11" s="430"/>
      <c r="B11" s="265" t="s">
        <v>6</v>
      </c>
      <c r="C11" s="74" t="str">
        <f>CONCATENATE('[4]V Categoría'!$B$13)</f>
        <v>Qwistgaard Suárez, José Manuel</v>
      </c>
      <c r="D11" s="218">
        <f>SUM('[4]V Categoría'!$C$13:$H$13)</f>
        <v>2</v>
      </c>
      <c r="E11" s="243" t="str">
        <f>CONCATENATE('[4]V Categoría'!$I$13)</f>
        <v>00:01.17.00</v>
      </c>
      <c r="F11" s="229">
        <f>SUM('[4]V Categoría'!$O$13)</f>
        <v>6</v>
      </c>
      <c r="G11" s="267">
        <f>SUM(F11+F12)</f>
        <v>9</v>
      </c>
      <c r="H11" s="70" t="str">
        <f>CONCATENATE('[4]V Categoría'!$P$13)</f>
        <v>3°</v>
      </c>
      <c r="I11" s="70" t="str">
        <f>CONCATENATE('[4]V Categoría'!$V$13)</f>
        <v/>
      </c>
    </row>
    <row r="12" spans="1:12" ht="16.149999999999999" customHeight="1" thickBot="1" x14ac:dyDescent="0.3">
      <c r="A12" s="430"/>
      <c r="B12" s="270"/>
      <c r="C12" s="75" t="str">
        <f>CONCATENATE('[4]V Categoría'!$B$14)</f>
        <v>Quijano Rodríguez, Luis Hernán</v>
      </c>
      <c r="D12" s="215">
        <f>SUM('[4]V Categoría'!$C$14:$H$14)</f>
        <v>6</v>
      </c>
      <c r="E12" s="242" t="str">
        <f>CONCATENATE('[4]V Categoría'!$I$14)</f>
        <v>00:01.36.50</v>
      </c>
      <c r="F12" s="230">
        <f>SUM('[4]V Categoría'!$O$14)</f>
        <v>3</v>
      </c>
      <c r="G12" s="269"/>
      <c r="H12" s="71" t="str">
        <f>CONCATENATE('[4]V Categoría'!$P$14)</f>
        <v>6°</v>
      </c>
      <c r="I12" s="71" t="str">
        <f>CONCATENATE('[4]V Categoría'!$V$14)</f>
        <v/>
      </c>
    </row>
    <row r="13" spans="1:12" ht="13.9" customHeight="1" thickTop="1" x14ac:dyDescent="0.25">
      <c r="A13" s="430"/>
      <c r="B13" s="432" t="s">
        <v>7</v>
      </c>
      <c r="C13" s="159" t="str">
        <f>CONCATENATE('[4]V Categoría'!$B$16)</f>
        <v>Revilla Pino, Pedro César Augusto</v>
      </c>
      <c r="D13" s="218">
        <f>SUM('[4]V Categoría'!$C$16:$H$16)</f>
        <v>1</v>
      </c>
      <c r="E13" s="243" t="str">
        <f>CONCATENATE('[4]V Categoría'!$I$16)</f>
        <v>00:01.15.00</v>
      </c>
      <c r="F13" s="231">
        <f>SUM('[4]V Categoría'!$O$16)</f>
        <v>8</v>
      </c>
      <c r="G13" s="267">
        <f>SUM(F13+F14)</f>
        <v>18</v>
      </c>
      <c r="H13" s="70" t="str">
        <f>CONCATENATE('[4]V Categoría'!$P$16)</f>
        <v>2°</v>
      </c>
      <c r="I13" s="70" t="str">
        <f>CONCATENATE('[4]V Categoría'!$V$16)</f>
        <v>PLATA</v>
      </c>
    </row>
    <row r="14" spans="1:12" ht="13.9" customHeight="1" thickBot="1" x14ac:dyDescent="0.3">
      <c r="A14" s="431"/>
      <c r="B14" s="281"/>
      <c r="C14" s="160" t="str">
        <f>CONCATENATE('[4]V Categoría'!$B$17)</f>
        <v xml:space="preserve">Velasco Puycan, Luis Martín </v>
      </c>
      <c r="D14" s="219">
        <f>SUM('[4]V Categoría'!$C$17:$H$17)</f>
        <v>5</v>
      </c>
      <c r="E14" s="244" t="str">
        <f>CONCATENATE('[4]V Categoría'!$I$17)</f>
        <v>00:01.13.00</v>
      </c>
      <c r="F14" s="232">
        <f>SUM('[4]V Categoría'!$O$17)</f>
        <v>10</v>
      </c>
      <c r="G14" s="268"/>
      <c r="H14" s="73" t="str">
        <f>CONCATENATE('[4]V Categoría'!$P$17)</f>
        <v>1°</v>
      </c>
      <c r="I14" s="73" t="str">
        <f>CONCATENATE('[4]V Categoría'!$V$17)</f>
        <v>ORO</v>
      </c>
    </row>
    <row r="18" spans="1:12" s="1" customFormat="1" ht="30" customHeight="1" x14ac:dyDescent="0.35">
      <c r="A18" s="250" t="s">
        <v>62</v>
      </c>
      <c r="B18" s="250"/>
      <c r="C18" s="250"/>
      <c r="D18" s="250"/>
      <c r="E18" s="250"/>
      <c r="F18" s="250"/>
      <c r="G18" s="250"/>
      <c r="H18" s="250"/>
      <c r="I18" s="250"/>
      <c r="J18" s="533"/>
      <c r="K18" s="533"/>
      <c r="L18" s="533"/>
    </row>
    <row r="19" spans="1:12" s="1" customFormat="1" ht="23.45" customHeight="1" x14ac:dyDescent="0.35">
      <c r="A19" s="480" t="s">
        <v>63</v>
      </c>
      <c r="B19" s="480"/>
      <c r="C19" s="480"/>
      <c r="D19" s="480"/>
      <c r="E19" s="480"/>
      <c r="F19" s="480"/>
      <c r="G19" s="480"/>
      <c r="H19" s="480"/>
      <c r="I19" s="480"/>
      <c r="J19" s="533"/>
      <c r="K19" s="533"/>
      <c r="L19" s="533"/>
    </row>
    <row r="20" spans="1:12" s="1" customFormat="1" ht="22.9" customHeight="1" x14ac:dyDescent="0.35">
      <c r="A20" s="250" t="s">
        <v>14</v>
      </c>
      <c r="B20" s="250"/>
      <c r="C20" s="250"/>
      <c r="D20" s="250"/>
      <c r="E20" s="250"/>
      <c r="F20" s="250"/>
      <c r="G20" s="250"/>
      <c r="H20" s="250"/>
      <c r="I20" s="250"/>
      <c r="J20" s="533"/>
      <c r="K20" s="533"/>
      <c r="L20" s="533"/>
    </row>
    <row r="21" spans="1:12" s="1" customFormat="1" ht="20.45" customHeight="1" x14ac:dyDescent="0.25">
      <c r="A21" s="248" t="s">
        <v>48</v>
      </c>
      <c r="B21" s="248"/>
      <c r="C21" s="248"/>
      <c r="D21" s="248"/>
      <c r="E21" s="248"/>
      <c r="F21" s="248"/>
      <c r="G21" s="248"/>
      <c r="H21" s="248"/>
      <c r="I21" s="248"/>
      <c r="J21" s="134"/>
      <c r="K21" s="134"/>
      <c r="L21" s="134"/>
    </row>
    <row r="22" spans="1:12" ht="15.75" thickBot="1" x14ac:dyDescent="0.3"/>
    <row r="23" spans="1:12" ht="16.5" thickBot="1" x14ac:dyDescent="0.3">
      <c r="A23" s="27" t="s">
        <v>15</v>
      </c>
      <c r="B23" s="78" t="s">
        <v>0</v>
      </c>
      <c r="C23" s="135" t="s">
        <v>44</v>
      </c>
      <c r="D23" s="78" t="s">
        <v>52</v>
      </c>
      <c r="E23" s="78" t="s">
        <v>13</v>
      </c>
      <c r="F23" s="135" t="s">
        <v>9</v>
      </c>
      <c r="G23" s="78" t="s">
        <v>11</v>
      </c>
      <c r="H23" s="136" t="s">
        <v>8</v>
      </c>
      <c r="I23" s="136" t="s">
        <v>12</v>
      </c>
    </row>
    <row r="24" spans="1:12" ht="15.6" customHeight="1" x14ac:dyDescent="0.25">
      <c r="A24" s="429" t="s">
        <v>1</v>
      </c>
      <c r="B24" s="282" t="s">
        <v>3</v>
      </c>
      <c r="C24" s="76" t="str">
        <f>CONCATENATE('[14]IV Categoría'!$B$7)</f>
        <v>Torres Infante, Raúl Luis</v>
      </c>
      <c r="D24" s="216">
        <f>SUM('[14]IV Categoría'!$C$7:$H$7)</f>
        <v>0</v>
      </c>
      <c r="E24" s="558">
        <f>SUM('[14]IV Categoría'!$I$7:$N$7)</f>
        <v>9.156250000000001E-4</v>
      </c>
      <c r="F24" s="229">
        <f>SUM('[14]IV Categoría'!$O$7)</f>
        <v>10</v>
      </c>
      <c r="G24" s="283">
        <f>SUM(F24+F25)</f>
        <v>14</v>
      </c>
      <c r="H24" s="72" t="str">
        <f>CONCATENATE('[14]IV Categoría'!$P$7)</f>
        <v>1°</v>
      </c>
      <c r="I24" s="72" t="str">
        <f>CONCATENATE('[14]IV Categoría'!$V$7)</f>
        <v>ORO</v>
      </c>
    </row>
    <row r="25" spans="1:12" ht="16.149999999999999" customHeight="1" thickBot="1" x14ac:dyDescent="0.3">
      <c r="A25" s="430"/>
      <c r="B25" s="270"/>
      <c r="C25" s="75" t="str">
        <f>CONCATENATE('[14]IV Categoría'!$B$8)</f>
        <v>Valderrama Bielich, Adolfo Adriano</v>
      </c>
      <c r="D25" s="215">
        <f>SUM('[14]IV Categoría'!$C$8:$H$8)</f>
        <v>0</v>
      </c>
      <c r="E25" s="559">
        <f>SUM('[14]IV Categoría'!$I$8:$N$8)</f>
        <v>1.0718749999999999E-3</v>
      </c>
      <c r="F25" s="230">
        <f>SUM('[14]IV Categoría'!$O$8)</f>
        <v>4</v>
      </c>
      <c r="G25" s="269"/>
      <c r="H25" s="71" t="str">
        <f>CONCATENATE('[14]IV Categoría'!$P$8)</f>
        <v>5°</v>
      </c>
      <c r="I25" s="71" t="str">
        <f>CONCATENATE('[14]IV Categoría'!$V$8)</f>
        <v/>
      </c>
    </row>
    <row r="26" spans="1:12" ht="16.149999999999999" customHeight="1" thickTop="1" x14ac:dyDescent="0.25">
      <c r="A26" s="430"/>
      <c r="B26" s="265" t="s">
        <v>4</v>
      </c>
      <c r="C26" s="74" t="str">
        <f>CONCATENATE('[14]IV Categoría'!$B$10)</f>
        <v>Casas Aphesteguy, Luis Guillermo</v>
      </c>
      <c r="D26" s="218">
        <f>SUM('[14]IV Categoría'!$C$10:$H$10)</f>
        <v>0</v>
      </c>
      <c r="E26" s="558">
        <f>SUM('[14]IV Categoría'!$I$10:$N$10)</f>
        <v>9.9386574074074069E-4</v>
      </c>
      <c r="F26" s="229">
        <f>SUM('[14]IV Categoría'!$O$10)</f>
        <v>5</v>
      </c>
      <c r="G26" s="267">
        <f>SUM(F26+F27)</f>
        <v>5</v>
      </c>
      <c r="H26" s="70" t="str">
        <f>CONCATENATE('[14]IV Categoría'!$P$10)</f>
        <v>4°</v>
      </c>
      <c r="I26" s="70" t="str">
        <f>CONCATENATE('[14]IV Categoría'!$V$10)</f>
        <v/>
      </c>
    </row>
    <row r="27" spans="1:12" ht="16.149999999999999" customHeight="1" thickBot="1" x14ac:dyDescent="0.3">
      <c r="A27" s="430"/>
      <c r="B27" s="270"/>
      <c r="C27" s="75" t="str">
        <f>CONCATENATE('[14]IV Categoría'!$B$11)</f>
        <v>Bertetti Carazas, Juan Alberto</v>
      </c>
      <c r="D27" s="215">
        <f>SUM('[14]IV Categoría'!$C$11:$H$11)</f>
        <v>0</v>
      </c>
      <c r="E27" s="559">
        <f>SUM('[14]IV Categoría'!$I$11:$N$11)</f>
        <v>0</v>
      </c>
      <c r="F27" s="230">
        <f>SUM('[14]IV Categoría'!$O$11)</f>
        <v>0</v>
      </c>
      <c r="G27" s="269"/>
      <c r="H27" s="71" t="str">
        <f>CONCATENATE('[14]IV Categoría'!$P$11)</f>
        <v/>
      </c>
      <c r="I27" s="71" t="str">
        <f>CONCATENATE('[14]IV Categoría'!$V$11)</f>
        <v/>
      </c>
    </row>
    <row r="28" spans="1:12" ht="16.149999999999999" customHeight="1" thickTop="1" x14ac:dyDescent="0.25">
      <c r="A28" s="430"/>
      <c r="B28" s="265" t="s">
        <v>5</v>
      </c>
      <c r="C28" s="74" t="str">
        <f>CONCATENATE('[14]IV Categoría'!$B$13)</f>
        <v>Adrianzen Ramírez, Hernán</v>
      </c>
      <c r="D28" s="218">
        <f>SUM('[14]IV Categoría'!$C$13:$H$13)</f>
        <v>0</v>
      </c>
      <c r="E28" s="558">
        <f>SUM('[14]IV Categoría'!$I$13:$N$13)</f>
        <v>1.1562499999999999E-3</v>
      </c>
      <c r="F28" s="229">
        <f>SUM('[14]IV Categoría'!$O$13)</f>
        <v>3</v>
      </c>
      <c r="G28" s="267">
        <f>SUM(F28+F29)</f>
        <v>3</v>
      </c>
      <c r="H28" s="70" t="str">
        <f>CONCATENATE('[14]IV Categoría'!$P$13)</f>
        <v>6°</v>
      </c>
      <c r="I28" s="70" t="str">
        <f>CONCATENATE('[14]IV Categoría'!$V$13)</f>
        <v/>
      </c>
    </row>
    <row r="29" spans="1:12" ht="16.149999999999999" customHeight="1" thickBot="1" x14ac:dyDescent="0.3">
      <c r="A29" s="430"/>
      <c r="B29" s="270"/>
      <c r="C29" s="75" t="str">
        <f>CONCATENATE('[14]IV Categoría'!$B$14)</f>
        <v/>
      </c>
      <c r="D29" s="215">
        <f>SUM('[14]IV Categoría'!$C$14:$H$14)</f>
        <v>0</v>
      </c>
      <c r="E29" s="559">
        <f>SUM('[14]IV Categoría'!$I$14:$N$14)</f>
        <v>0</v>
      </c>
      <c r="F29" s="230">
        <f>SUM('[14]IV Categoría'!$O$14)</f>
        <v>0</v>
      </c>
      <c r="G29" s="269"/>
      <c r="H29" s="71" t="str">
        <f>CONCATENATE('[14]IV Categoría'!$P$14)</f>
        <v/>
      </c>
      <c r="I29" s="71" t="str">
        <f>CONCATENATE('[14]IV Categoría'!$V$14)</f>
        <v/>
      </c>
    </row>
    <row r="30" spans="1:12" ht="13.9" customHeight="1" thickTop="1" x14ac:dyDescent="0.25">
      <c r="A30" s="430"/>
      <c r="B30" s="282" t="s">
        <v>6</v>
      </c>
      <c r="C30" s="159" t="str">
        <f>CONCATENATE('[14]IV Categoría'!$B$16)</f>
        <v>Qwistgaard Suárez, José Manuel</v>
      </c>
      <c r="D30" s="218">
        <f>SUM('[14]IV Categoría'!$C$16:$H$16)</f>
        <v>0</v>
      </c>
      <c r="E30" s="558">
        <f>SUM('[14]IV Categoría'!$I$16:$N$16)</f>
        <v>9.7349537037037033E-4</v>
      </c>
      <c r="F30" s="231">
        <f>SUM('[14]IV Categoría'!$O$16)</f>
        <v>6</v>
      </c>
      <c r="G30" s="267">
        <f>SUM(F30+F31)</f>
        <v>14</v>
      </c>
      <c r="H30" s="70" t="str">
        <f>CONCATENATE('[14]IV Categoría'!$P$16)</f>
        <v>3°</v>
      </c>
      <c r="I30" s="70" t="str">
        <f>CONCATENATE('[14]IV Categoría'!$V$16)</f>
        <v>BRONCE</v>
      </c>
    </row>
    <row r="31" spans="1:12" ht="16.149999999999999" customHeight="1" thickBot="1" x14ac:dyDescent="0.3">
      <c r="A31" s="431"/>
      <c r="B31" s="266"/>
      <c r="C31" s="160" t="str">
        <f>CONCATENATE('[14]IV Categoría'!$B$17)</f>
        <v>Colome Eleno, Marco Antonio</v>
      </c>
      <c r="D31" s="219">
        <f>SUM('[14]IV Categoría'!$C$17:$H$17)</f>
        <v>0</v>
      </c>
      <c r="E31" s="560">
        <f>SUM('[14]IV Categoría'!$I$17:$N$17)</f>
        <v>9.3819444444444451E-4</v>
      </c>
      <c r="F31" s="232">
        <f>SUM('[14]IV Categoría'!$O$17)</f>
        <v>8</v>
      </c>
      <c r="G31" s="268"/>
      <c r="H31" s="73" t="str">
        <f>CONCATENATE('[14]IV Categoría'!$P$17)</f>
        <v>2°</v>
      </c>
      <c r="I31" s="73" t="str">
        <f>CONCATENATE('[14]IV Categoría'!$V$17)</f>
        <v>PLATA</v>
      </c>
    </row>
    <row r="32" spans="1:12" ht="15.6" customHeight="1" x14ac:dyDescent="0.25">
      <c r="B32" s="276" t="s">
        <v>7</v>
      </c>
      <c r="C32" s="76" t="str">
        <f>CONCATENATE('[14]V Categoría'!$B$7)</f>
        <v xml:space="preserve">Velasco Puycan, Luis Martín </v>
      </c>
      <c r="D32" s="216">
        <f>SUM('[14]V Categoría'!$C$7:$H$7)</f>
        <v>0</v>
      </c>
      <c r="E32" s="574">
        <f>SUM('[14]V Categoría'!$I$7:$N$7)</f>
        <v>8.6481481481481489E-4</v>
      </c>
      <c r="F32" s="229">
        <f>SUM('[14]V Categoría'!$O$7)</f>
        <v>8</v>
      </c>
      <c r="G32" s="283">
        <f>SUM(F32+F33)</f>
        <v>12</v>
      </c>
      <c r="H32" s="72" t="str">
        <f>CONCATENATE('[14]V Categoría'!$P$7)</f>
        <v>2°</v>
      </c>
      <c r="I32" s="72" t="str">
        <f>CONCATENATE('[14]V Categoría'!$V$7)</f>
        <v>PLATA</v>
      </c>
    </row>
    <row r="33" spans="2:9" ht="16.149999999999999" customHeight="1" thickBot="1" x14ac:dyDescent="0.3">
      <c r="B33" s="277"/>
      <c r="C33" s="75" t="str">
        <f>CONCATENATE('[14]V Categoría'!$B$8)</f>
        <v>Revilla Pino, Pedro César Augusto</v>
      </c>
      <c r="D33" s="215">
        <f>SUM('[14]V Categoría'!$C$8:$H$8)</f>
        <v>0</v>
      </c>
      <c r="E33" s="559">
        <f>SUM('[14]V Categoría'!$I$8:$N$8)</f>
        <v>8.821759259259259E-4</v>
      </c>
      <c r="F33" s="230">
        <f>SUM('[14]V Categoría'!$O$8)</f>
        <v>4</v>
      </c>
      <c r="G33" s="269"/>
      <c r="H33" s="71" t="str">
        <f>CONCATENATE('[14]V Categoría'!$P$8)</f>
        <v>5°</v>
      </c>
      <c r="I33" s="71" t="str">
        <f>CONCATENATE('[14]V Categoría'!$V$8)</f>
        <v/>
      </c>
    </row>
    <row r="34" spans="2:9" ht="15.75" thickTop="1" x14ac:dyDescent="0.25"/>
  </sheetData>
  <mergeCells count="28">
    <mergeCell ref="B32:B33"/>
    <mergeCell ref="G32:G33"/>
    <mergeCell ref="A18:I18"/>
    <mergeCell ref="A19:I19"/>
    <mergeCell ref="A20:I20"/>
    <mergeCell ref="A21:I21"/>
    <mergeCell ref="A24:A31"/>
    <mergeCell ref="B24:B25"/>
    <mergeCell ref="G24:G25"/>
    <mergeCell ref="B26:B27"/>
    <mergeCell ref="G26:G27"/>
    <mergeCell ref="B28:B29"/>
    <mergeCell ref="G28:G29"/>
    <mergeCell ref="B30:B31"/>
    <mergeCell ref="G30:G31"/>
    <mergeCell ref="A7:A14"/>
    <mergeCell ref="B9:B10"/>
    <mergeCell ref="G9:G10"/>
    <mergeCell ref="B11:B12"/>
    <mergeCell ref="G11:G12"/>
    <mergeCell ref="A1:I1"/>
    <mergeCell ref="A2:I2"/>
    <mergeCell ref="A3:I3"/>
    <mergeCell ref="A4:I4"/>
    <mergeCell ref="B13:B14"/>
    <mergeCell ref="G13:G14"/>
    <mergeCell ref="B7:B8"/>
    <mergeCell ref="G7:G8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K34"/>
  <sheetViews>
    <sheetView topLeftCell="A13" zoomScale="90" zoomScaleNormal="90" workbookViewId="0">
      <selection activeCell="N5" sqref="N5"/>
    </sheetView>
  </sheetViews>
  <sheetFormatPr baseColWidth="10" defaultRowHeight="15.75" x14ac:dyDescent="0.25"/>
  <cols>
    <col min="1" max="1" width="13.140625" customWidth="1"/>
    <col min="2" max="2" width="10" customWidth="1"/>
    <col min="3" max="3" width="46.28515625" customWidth="1"/>
    <col min="4" max="9" width="9.140625" customWidth="1"/>
    <col min="10" max="10" width="9.140625" style="1" customWidth="1"/>
    <col min="11" max="11" width="10.28515625" style="137" customWidth="1"/>
  </cols>
  <sheetData>
    <row r="1" spans="1:11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s="1" customFormat="1" ht="23.45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s="1" customFormat="1" ht="20.45" customHeight="1" x14ac:dyDescent="0.25">
      <c r="A4" s="249" t="s">
        <v>54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s="1" customFormat="1" ht="16.5" thickBot="1" x14ac:dyDescent="0.3">
      <c r="A5" s="30"/>
      <c r="B5" s="19"/>
      <c r="C5" s="16"/>
      <c r="D5" s="20"/>
      <c r="E5" s="19"/>
      <c r="K5" s="137"/>
    </row>
    <row r="6" spans="1:11" ht="16.5" thickBot="1" x14ac:dyDescent="0.3">
      <c r="A6" s="17" t="s">
        <v>15</v>
      </c>
      <c r="B6" s="21" t="s">
        <v>0</v>
      </c>
      <c r="C6" s="18" t="s">
        <v>44</v>
      </c>
      <c r="D6" s="123" t="s">
        <v>40</v>
      </c>
      <c r="E6" s="124" t="s">
        <v>41</v>
      </c>
      <c r="F6" s="123" t="s">
        <v>42</v>
      </c>
      <c r="G6" s="124" t="s">
        <v>35</v>
      </c>
      <c r="H6" s="123" t="s">
        <v>36</v>
      </c>
      <c r="I6" s="124" t="s">
        <v>37</v>
      </c>
      <c r="J6" s="125" t="s">
        <v>50</v>
      </c>
      <c r="K6" s="131" t="s">
        <v>38</v>
      </c>
    </row>
    <row r="7" spans="1:11" ht="16.149999999999999" customHeight="1" x14ac:dyDescent="0.25">
      <c r="A7" s="333" t="s">
        <v>2</v>
      </c>
      <c r="B7" s="381" t="s">
        <v>4</v>
      </c>
      <c r="C7" s="235" t="str">
        <f>CONCATENATE('[5]V Categoría'!$B$8)</f>
        <v>Matallana Rose, Juan Daniel</v>
      </c>
      <c r="D7" s="112" t="str">
        <f>CONCATENATE('[5]V Categoría'!$C$8)</f>
        <v>NULO</v>
      </c>
      <c r="E7" s="115" t="str">
        <f>CONCATENATE('[5]V Categoría'!$I$8)</f>
        <v>NULO</v>
      </c>
      <c r="F7" s="112" t="str">
        <f>CONCATENATE('[5]V Categoría'!$O$8)</f>
        <v>18.57</v>
      </c>
      <c r="G7" s="108" t="str">
        <f>CONCATENATE('[5]V Categoría'!$U$8)</f>
        <v>18.57</v>
      </c>
      <c r="H7" s="175" t="str">
        <f>CONCATENATE('[5]V Categoría'!$AA$8)</f>
        <v>7°</v>
      </c>
      <c r="I7" s="111">
        <f>SUM('[5]V Categoría'!$AG$8:$AL$8)</f>
        <v>2</v>
      </c>
      <c r="J7" s="436">
        <f>SUM(I7:I8)</f>
        <v>3</v>
      </c>
      <c r="K7" s="179" t="str">
        <f>CONCATENATE('[5]V Categoría'!$AM$8)</f>
        <v/>
      </c>
    </row>
    <row r="8" spans="1:11" ht="16.149999999999999" customHeight="1" thickBot="1" x14ac:dyDescent="0.3">
      <c r="A8" s="334"/>
      <c r="B8" s="285"/>
      <c r="C8" s="236" t="str">
        <f>CONCATENATE('[5]V Categoría'!$B$9)</f>
        <v>Valdez Oscco, Nelson Heriberto</v>
      </c>
      <c r="D8" s="117" t="str">
        <f>CONCATENATE('[5]V Categoría'!$C$9)</f>
        <v>12.72</v>
      </c>
      <c r="E8" s="118" t="str">
        <f>CONCATENATE('[5]V Categoría'!$I$9)</f>
        <v>12.84</v>
      </c>
      <c r="F8" s="117" t="str">
        <f>CONCATENATE('[5]V Categoría'!$O$9)</f>
        <v>12.53</v>
      </c>
      <c r="G8" s="104" t="str">
        <f>CONCATENATE('[5]V Categoría'!$U$9)</f>
        <v>12.84</v>
      </c>
      <c r="H8" s="176" t="str">
        <f>CONCATENATE('[5]V Categoría'!$AA$9)</f>
        <v>8°</v>
      </c>
      <c r="I8" s="105">
        <f>SUM('[5]V Categoría'!$AG$9:$AL$9)</f>
        <v>1</v>
      </c>
      <c r="J8" s="349"/>
      <c r="K8" s="180" t="str">
        <f>CONCATENATE('[5]V Categoría'!$AM$9)</f>
        <v/>
      </c>
    </row>
    <row r="9" spans="1:11" ht="16.149999999999999" customHeight="1" thickTop="1" x14ac:dyDescent="0.25">
      <c r="A9" s="334"/>
      <c r="B9" s="284" t="s">
        <v>5</v>
      </c>
      <c r="C9" s="235" t="str">
        <f>CONCATENATE('[5]V Categoría'!$B$11)</f>
        <v>Documet Benzaquen, Víctor José</v>
      </c>
      <c r="D9" s="116" t="str">
        <f>CONCATENATE('[5]V Categoría'!$C$11)</f>
        <v>NULO</v>
      </c>
      <c r="E9" s="119" t="str">
        <f>CONCATENATE('[5]V Categoría'!$I$11)</f>
        <v>NULO</v>
      </c>
      <c r="F9" s="116" t="str">
        <f>CONCATENATE('[5]V Categoría'!$O$11)</f>
        <v>24.22</v>
      </c>
      <c r="G9" s="106" t="str">
        <f>CONCATENATE('[5]V Categoría'!$U$11)</f>
        <v>24.22</v>
      </c>
      <c r="H9" s="177" t="str">
        <f>CONCATENATE('[5]V Categoría'!$AA$11)</f>
        <v>4°</v>
      </c>
      <c r="I9" s="107">
        <f>SUM('[5]V Categoría'!$AG$11:$AL$11)</f>
        <v>5</v>
      </c>
      <c r="J9" s="434">
        <f>SUM(I9:I10)</f>
        <v>15</v>
      </c>
      <c r="K9" s="182" t="str">
        <f>CONCATENATE('[5]V Categoría'!$AM$11)</f>
        <v/>
      </c>
    </row>
    <row r="10" spans="1:11" ht="16.149999999999999" customHeight="1" thickBot="1" x14ac:dyDescent="0.3">
      <c r="A10" s="334"/>
      <c r="B10" s="285"/>
      <c r="C10" s="236" t="str">
        <f>CONCATENATE('[5]V Categoría'!$B$12)</f>
        <v>Miranda Otoya, Luis Antonio</v>
      </c>
      <c r="D10" s="117" t="str">
        <f>CONCATENATE('[5]V Categoría'!$C$12)</f>
        <v>27.53</v>
      </c>
      <c r="E10" s="118" t="str">
        <f>CONCATENATE('[5]V Categoría'!$I$12)</f>
        <v>27.61</v>
      </c>
      <c r="F10" s="117" t="str">
        <f>CONCATENATE('[5]V Categoría'!$O$12)</f>
        <v>30.09</v>
      </c>
      <c r="G10" s="104" t="str">
        <f>CONCATENATE('[5]V Categoría'!$U$12)</f>
        <v>30.09</v>
      </c>
      <c r="H10" s="176" t="str">
        <f>CONCATENATE('[5]V Categoría'!$AA$12)</f>
        <v>1°</v>
      </c>
      <c r="I10" s="105">
        <f>SUM('[5]V Categoría'!$AG$12:$AL$12)</f>
        <v>10</v>
      </c>
      <c r="J10" s="349"/>
      <c r="K10" s="180" t="str">
        <f>CONCATENATE('[5]V Categoría'!$AM$12)</f>
        <v>ORO</v>
      </c>
    </row>
    <row r="11" spans="1:11" ht="16.149999999999999" customHeight="1" thickTop="1" x14ac:dyDescent="0.25">
      <c r="A11" s="334"/>
      <c r="B11" s="284" t="s">
        <v>6</v>
      </c>
      <c r="C11" s="235" t="str">
        <f>CONCATENATE('[5]V Categoría'!$B$14)</f>
        <v>Chiappe Gutiérrez, Iván Martín</v>
      </c>
      <c r="D11" s="116" t="str">
        <f>CONCATENATE('[5]V Categoría'!$C$14)</f>
        <v>22.22</v>
      </c>
      <c r="E11" s="119" t="str">
        <f>CONCATENATE('[5]V Categoría'!$I$14)</f>
        <v>20.9</v>
      </c>
      <c r="F11" s="116" t="str">
        <f>CONCATENATE('[5]V Categoría'!$O$14)</f>
        <v>22.82</v>
      </c>
      <c r="G11" s="106" t="str">
        <f>CONCATENATE('[5]V Categoría'!$U$14)</f>
        <v>22.82</v>
      </c>
      <c r="H11" s="177" t="str">
        <f>CONCATENATE('[5]V Categoría'!$AA$14)</f>
        <v>5°</v>
      </c>
      <c r="I11" s="107">
        <f>SUM('[5]V Categoría'!$AG$14:$AL$14)</f>
        <v>4</v>
      </c>
      <c r="J11" s="434">
        <f>SUM(I11:I12)</f>
        <v>7</v>
      </c>
      <c r="K11" s="182" t="str">
        <f>CONCATENATE('[5]V Categoría'!$AM$14)</f>
        <v/>
      </c>
    </row>
    <row r="12" spans="1:11" ht="16.149999999999999" customHeight="1" thickBot="1" x14ac:dyDescent="0.3">
      <c r="A12" s="334"/>
      <c r="B12" s="285"/>
      <c r="C12" s="236" t="str">
        <f>CONCATENATE('[5]V Categoría'!$B$15)</f>
        <v>Machicado Zamalloa, Miguel Alfredo</v>
      </c>
      <c r="D12" s="117" t="str">
        <f>CONCATENATE('[5]V Categoría'!$C$15)</f>
        <v>NULO</v>
      </c>
      <c r="E12" s="118" t="str">
        <f>CONCATENATE('[5]V Categoría'!$I$15)</f>
        <v>20.47</v>
      </c>
      <c r="F12" s="117" t="str">
        <f>CONCATENATE('[5]V Categoría'!$O$15)</f>
        <v>19.76</v>
      </c>
      <c r="G12" s="104" t="str">
        <f>CONCATENATE('[5]V Categoría'!$U$15)</f>
        <v>20.47</v>
      </c>
      <c r="H12" s="176" t="str">
        <f>CONCATENATE('[5]V Categoría'!$AA$15)</f>
        <v>6°</v>
      </c>
      <c r="I12" s="105">
        <f>SUM('[5]V Categoría'!$AG$15:$AL$15)</f>
        <v>3</v>
      </c>
      <c r="J12" s="349"/>
      <c r="K12" s="180" t="str">
        <f>CONCATENATE('[5]V Categoría'!$AM$15)</f>
        <v/>
      </c>
    </row>
    <row r="13" spans="1:11" ht="16.149999999999999" customHeight="1" thickTop="1" x14ac:dyDescent="0.25">
      <c r="A13" s="334"/>
      <c r="B13" s="336" t="s">
        <v>7</v>
      </c>
      <c r="C13" s="235" t="str">
        <f>CONCATENATE('[5]V Categoría'!$B$17)</f>
        <v xml:space="preserve">Ferro Vásquez, Carlos  </v>
      </c>
      <c r="D13" s="116" t="str">
        <f>CONCATENATE('[5]V Categoría'!$C$17)</f>
        <v>25.9</v>
      </c>
      <c r="E13" s="119" t="str">
        <f>CONCATENATE('[5]V Categoría'!$I$17)</f>
        <v>NULO</v>
      </c>
      <c r="F13" s="116" t="str">
        <f>CONCATENATE('[5]V Categoría'!$O$17)</f>
        <v>25.07</v>
      </c>
      <c r="G13" s="106" t="str">
        <f>CONCATENATE('[5]V Categoría'!$U$17)</f>
        <v>25.9</v>
      </c>
      <c r="H13" s="177" t="str">
        <f>CONCATENATE('[5]V Categoría'!$AA$17)</f>
        <v>3°</v>
      </c>
      <c r="I13" s="107">
        <f>SUM('[5]V Categoría'!$AG$17:$AL$17)</f>
        <v>6</v>
      </c>
      <c r="J13" s="434">
        <f>SUM(I13:I14)</f>
        <v>14</v>
      </c>
      <c r="K13" s="182" t="str">
        <f>CONCATENATE('[5]V Categoría'!$AM$17)</f>
        <v>BRONCE</v>
      </c>
    </row>
    <row r="14" spans="1:11" ht="16.149999999999999" customHeight="1" thickBot="1" x14ac:dyDescent="0.3">
      <c r="A14" s="335"/>
      <c r="B14" s="314"/>
      <c r="C14" s="240" t="str">
        <f>CONCATENATE('[5]V Categoría'!$B$18)</f>
        <v xml:space="preserve">Díaz Marín, Francisco Javier </v>
      </c>
      <c r="D14" s="113" t="str">
        <f>CONCATENATE('[5]V Categoría'!$C$18)</f>
        <v>NULO</v>
      </c>
      <c r="E14" s="114" t="str">
        <f>CONCATENATE('[5]V Categoría'!$I$18)</f>
        <v>NULO</v>
      </c>
      <c r="F14" s="113" t="str">
        <f>CONCATENATE('[5]V Categoría'!$O$18)</f>
        <v>27.85</v>
      </c>
      <c r="G14" s="109" t="str">
        <f>CONCATENATE('[5]V Categoría'!$U$18)</f>
        <v>27.85</v>
      </c>
      <c r="H14" s="178" t="str">
        <f>CONCATENATE('[5]V Categoría'!$AA$18)</f>
        <v>2°</v>
      </c>
      <c r="I14" s="110">
        <f>SUM('[5]V Categoría'!$AG$18:$AL$18)</f>
        <v>8</v>
      </c>
      <c r="J14" s="435"/>
      <c r="K14" s="182" t="str">
        <f>CONCATENATE('[5]V Categoría'!$AM$18)</f>
        <v>PLATA</v>
      </c>
    </row>
    <row r="18" spans="1:11" s="1" customFormat="1" ht="30" customHeight="1" x14ac:dyDescent="0.35">
      <c r="A18" s="250" t="s">
        <v>62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spans="1:11" s="1" customFormat="1" ht="23.45" customHeight="1" x14ac:dyDescent="0.35">
      <c r="A19" s="480" t="s">
        <v>65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</row>
    <row r="20" spans="1:11" s="1" customFormat="1" ht="22.9" customHeight="1" x14ac:dyDescent="0.35">
      <c r="A20" s="250" t="s">
        <v>14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</row>
    <row r="21" spans="1:11" s="1" customFormat="1" ht="20.45" customHeight="1" x14ac:dyDescent="0.25">
      <c r="A21" s="248" t="s">
        <v>54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spans="1:11" s="1" customFormat="1" ht="16.5" thickBot="1" x14ac:dyDescent="0.3">
      <c r="A22" s="30"/>
      <c r="B22" s="10"/>
      <c r="C22" s="11"/>
      <c r="D22" s="481"/>
      <c r="E22" s="10"/>
      <c r="K22" s="137"/>
    </row>
    <row r="23" spans="1:11" s="1" customFormat="1" ht="16.5" thickBot="1" x14ac:dyDescent="0.3">
      <c r="A23" s="17" t="s">
        <v>15</v>
      </c>
      <c r="B23" s="21" t="s">
        <v>0</v>
      </c>
      <c r="C23" s="18" t="s">
        <v>44</v>
      </c>
      <c r="D23" s="246" t="s">
        <v>40</v>
      </c>
      <c r="E23" s="523" t="s">
        <v>41</v>
      </c>
      <c r="F23" s="246" t="s">
        <v>42</v>
      </c>
      <c r="G23" s="523" t="s">
        <v>35</v>
      </c>
      <c r="H23" s="246" t="s">
        <v>36</v>
      </c>
      <c r="I23" s="523" t="s">
        <v>37</v>
      </c>
      <c r="J23" s="14" t="s">
        <v>50</v>
      </c>
      <c r="K23" s="131" t="s">
        <v>38</v>
      </c>
    </row>
    <row r="24" spans="1:11" s="1" customFormat="1" ht="16.149999999999999" customHeight="1" x14ac:dyDescent="0.25">
      <c r="A24" s="333" t="s">
        <v>1</v>
      </c>
      <c r="B24" s="336" t="s">
        <v>3</v>
      </c>
      <c r="C24" s="237" t="str">
        <f>CONCATENATE('[15]IV Categoría'!$B$8)</f>
        <v>Raborg Pfeennig, Ronald Augusto</v>
      </c>
      <c r="D24" s="116" t="str">
        <f>CONCATENATE('[15]IV Categoría'!$C$8)</f>
        <v>NULO</v>
      </c>
      <c r="E24" s="575" t="str">
        <f>CONCATENATE('[15]IV Categoría'!$I$8)</f>
        <v>23.48</v>
      </c>
      <c r="F24" s="116" t="str">
        <f>CONCATENATE('[15]IV Categoría'!$O$8)</f>
        <v>26.38</v>
      </c>
      <c r="G24" s="524" t="str">
        <f>CONCATENATE('[15]IV Categoría'!$U$8)</f>
        <v>26.38</v>
      </c>
      <c r="H24" s="525" t="str">
        <f>CONCATENATE('[15]IV Categoría'!$AA$8)</f>
        <v>2°</v>
      </c>
      <c r="I24" s="526">
        <f>SUM('[15]IV Categoría'!$AG$8:$AL$8)</f>
        <v>8</v>
      </c>
      <c r="J24" s="576">
        <f>SUM(I24:I25)</f>
        <v>18</v>
      </c>
      <c r="K24" s="577" t="str">
        <f>CONCATENATE('[15]IV Categoría'!$AM$8)</f>
        <v>PLATA</v>
      </c>
    </row>
    <row r="25" spans="1:11" s="1" customFormat="1" ht="16.149999999999999" customHeight="1" thickBot="1" x14ac:dyDescent="0.3">
      <c r="A25" s="334"/>
      <c r="B25" s="285"/>
      <c r="C25" s="238" t="str">
        <f>CONCATENATE('[15]IV Categoría'!$B$9)</f>
        <v>Hurtado La Rosa, Francisco Jorge</v>
      </c>
      <c r="D25" s="117" t="str">
        <f>CONCATENATE('[15]IV Categoría'!$C$9)</f>
        <v>27.32</v>
      </c>
      <c r="E25" s="578" t="str">
        <f>CONCATENATE('[15]IV Categoría'!$I$9)</f>
        <v>27.94</v>
      </c>
      <c r="F25" s="117" t="str">
        <f>CONCATENATE('[15]IV Categoría'!$O$9)</f>
        <v>NULO</v>
      </c>
      <c r="G25" s="527" t="str">
        <f>CONCATENATE('[15]IV Categoría'!$U$9)</f>
        <v>27.94</v>
      </c>
      <c r="H25" s="528" t="str">
        <f>CONCATENATE('[15]IV Categoría'!$AA$9)</f>
        <v>1°</v>
      </c>
      <c r="I25" s="529">
        <f>SUM('[15]IV Categoría'!$AG$9:$AL$9)</f>
        <v>10</v>
      </c>
      <c r="J25" s="579"/>
      <c r="K25" s="580" t="str">
        <f>CONCATENATE('[15]IV Categoría'!$AM$9)</f>
        <v>ORO</v>
      </c>
    </row>
    <row r="26" spans="1:11" s="1" customFormat="1" ht="16.149999999999999" customHeight="1" thickTop="1" x14ac:dyDescent="0.25">
      <c r="A26" s="334"/>
      <c r="B26" s="284" t="s">
        <v>4</v>
      </c>
      <c r="C26" s="237" t="str">
        <f>CONCATENATE('[15]IV Categoría'!$B$11)</f>
        <v>Mendoza Valencia, Felipe Augusto</v>
      </c>
      <c r="D26" s="116" t="str">
        <f>CONCATENATE('[15]IV Categoría'!$C$11)</f>
        <v>21</v>
      </c>
      <c r="E26" s="575" t="str">
        <f>CONCATENATE('[15]IV Categoría'!$I$11)</f>
        <v>NULO</v>
      </c>
      <c r="F26" s="116" t="str">
        <f>CONCATENATE('[15]IV Categoría'!$O$11)</f>
        <v>18.33</v>
      </c>
      <c r="G26" s="524" t="str">
        <f>CONCATENATE('[15]IV Categoría'!$U$11)</f>
        <v>21</v>
      </c>
      <c r="H26" s="525" t="str">
        <f>CONCATENATE('[15]IV Categoría'!$AA$11)</f>
        <v>5°</v>
      </c>
      <c r="I26" s="526">
        <f>SUM('[15]IV Categoría'!$AG$11:$AL$11)</f>
        <v>4</v>
      </c>
      <c r="J26" s="581">
        <f>SUM(I26:I27)</f>
        <v>6</v>
      </c>
      <c r="K26" s="582" t="str">
        <f>CONCATENATE('[15]IV Categoría'!$AM$11)</f>
        <v/>
      </c>
    </row>
    <row r="27" spans="1:11" s="1" customFormat="1" ht="16.149999999999999" customHeight="1" thickBot="1" x14ac:dyDescent="0.3">
      <c r="A27" s="334"/>
      <c r="B27" s="285"/>
      <c r="C27" s="238" t="str">
        <f>CONCATENATE('[15]IV Categoría'!$B$12)</f>
        <v>Gálvez Escobar, Miguel Alberto</v>
      </c>
      <c r="D27" s="117" t="str">
        <f>CONCATENATE('[15]IV Categoría'!$C$12)</f>
        <v>17.97</v>
      </c>
      <c r="E27" s="578" t="str">
        <f>CONCATENATE('[15]IV Categoría'!$I$12)</f>
        <v>17.5</v>
      </c>
      <c r="F27" s="117" t="str">
        <f>CONCATENATE('[15]IV Categoría'!$O$12)</f>
        <v>16.58</v>
      </c>
      <c r="G27" s="527" t="str">
        <f>CONCATENATE('[15]IV Categoría'!$U$12)</f>
        <v>17.97</v>
      </c>
      <c r="H27" s="528" t="str">
        <f>CONCATENATE('[15]IV Categoría'!$AA$12)</f>
        <v>7°</v>
      </c>
      <c r="I27" s="529">
        <f>SUM('[15]IV Categoría'!$AG$12:$AL$12)</f>
        <v>2</v>
      </c>
      <c r="J27" s="579"/>
      <c r="K27" s="580" t="str">
        <f>CONCATENATE('[15]IV Categoría'!$AM$12)</f>
        <v/>
      </c>
    </row>
    <row r="28" spans="1:11" s="1" customFormat="1" ht="16.149999999999999" customHeight="1" thickTop="1" x14ac:dyDescent="0.25">
      <c r="A28" s="334"/>
      <c r="B28" s="284" t="s">
        <v>5</v>
      </c>
      <c r="C28" s="237" t="str">
        <f>CONCATENATE('[15]IV Categoría'!$B$14)</f>
        <v>Miranda Otoya, Luis Antonio</v>
      </c>
      <c r="D28" s="116" t="str">
        <f>CONCATENATE('[15]IV Categoría'!$C$14)</f>
        <v>26.32</v>
      </c>
      <c r="E28" s="575" t="str">
        <f>CONCATENATE('[15]IV Categoría'!$I$14)</f>
        <v>NULO</v>
      </c>
      <c r="F28" s="116" t="str">
        <f>CONCATENATE('[15]IV Categoría'!$O$14)</f>
        <v>24.09</v>
      </c>
      <c r="G28" s="524" t="str">
        <f>CONCATENATE('[15]IV Categoría'!$U$14)</f>
        <v>26.32</v>
      </c>
      <c r="H28" s="525" t="str">
        <f>CONCATENATE('[15]IV Categoría'!$AA$14)</f>
        <v>3°</v>
      </c>
      <c r="I28" s="526">
        <f>SUM('[15]IV Categoría'!$AG$14:$AL$14)</f>
        <v>6</v>
      </c>
      <c r="J28" s="581">
        <f>SUM(I28:I29)</f>
        <v>7</v>
      </c>
      <c r="K28" s="577" t="str">
        <f>CONCATENATE('[15]IV Categoría'!$AM$14)</f>
        <v>BRONCE</v>
      </c>
    </row>
    <row r="29" spans="1:11" s="1" customFormat="1" ht="16.149999999999999" customHeight="1" thickBot="1" x14ac:dyDescent="0.3">
      <c r="A29" s="334"/>
      <c r="B29" s="285"/>
      <c r="C29" s="238" t="str">
        <f>CONCATENATE('[15]IV Categoría'!$B$15)</f>
        <v>Adrianzen Ramírez, Hernán</v>
      </c>
      <c r="D29" s="117" t="str">
        <f>CONCATENATE('[15]IV Categoría'!$C$15)</f>
        <v>15.82</v>
      </c>
      <c r="E29" s="578" t="str">
        <f>CONCATENATE('[15]IV Categoría'!$I$15)</f>
        <v>14.47</v>
      </c>
      <c r="F29" s="117" t="str">
        <f>CONCATENATE('[15]IV Categoría'!$O$15)</f>
        <v>15.14</v>
      </c>
      <c r="G29" s="527" t="str">
        <f>CONCATENATE('[15]IV Categoría'!$U$15)</f>
        <v>15.82</v>
      </c>
      <c r="H29" s="528" t="str">
        <f>CONCATENATE('[15]IV Categoría'!$AA$15)</f>
        <v>8°</v>
      </c>
      <c r="I29" s="529">
        <f>SUM('[15]IV Categoría'!$AG$15:$AL$15)</f>
        <v>1</v>
      </c>
      <c r="J29" s="579"/>
      <c r="K29" s="580" t="str">
        <f>CONCATENATE('[15]IV Categoría'!$AM$15)</f>
        <v/>
      </c>
    </row>
    <row r="30" spans="1:11" s="1" customFormat="1" ht="16.149999999999999" customHeight="1" thickTop="1" x14ac:dyDescent="0.25">
      <c r="A30" s="334"/>
      <c r="B30" s="336" t="s">
        <v>6</v>
      </c>
      <c r="C30" s="237" t="str">
        <f>CONCATENATE('[15]IV Categoría'!$B$17)</f>
        <v>Almeida Pereyra, Miguel Hugo</v>
      </c>
      <c r="D30" s="116" t="str">
        <f>CONCATENATE('[15]IV Categoría'!$C$17)</f>
        <v>17.25</v>
      </c>
      <c r="E30" s="575" t="str">
        <f>CONCATENATE('[15]IV Categoría'!$I$17)</f>
        <v>16.76</v>
      </c>
      <c r="F30" s="116" t="str">
        <f>CONCATENATE('[15]IV Categoría'!$O$17)</f>
        <v>18.65</v>
      </c>
      <c r="G30" s="524" t="str">
        <f>CONCATENATE('[15]IV Categoría'!$U$17)</f>
        <v>18.65</v>
      </c>
      <c r="H30" s="525" t="str">
        <f>CONCATENATE('[15]IV Categoría'!$AA$17)</f>
        <v>6°</v>
      </c>
      <c r="I30" s="526">
        <f>SUM('[15]IV Categoría'!$AG$17:$AL$17)</f>
        <v>3</v>
      </c>
      <c r="J30" s="581">
        <f>SUM(I30:I31)</f>
        <v>8</v>
      </c>
      <c r="K30" s="577" t="str">
        <f>CONCATENATE('[15]IV Categoría'!$AM$17)</f>
        <v/>
      </c>
    </row>
    <row r="31" spans="1:11" s="1" customFormat="1" ht="16.149999999999999" customHeight="1" thickBot="1" x14ac:dyDescent="0.3">
      <c r="A31" s="335"/>
      <c r="B31" s="314"/>
      <c r="C31" s="239" t="str">
        <f>CONCATENATE('[15]IV Categoría'!$B$18)</f>
        <v>Chiappe Gutiérrez, Iván Martín</v>
      </c>
      <c r="D31" s="113" t="str">
        <f>CONCATENATE('[15]IV Categoría'!$C$18)</f>
        <v>21.79</v>
      </c>
      <c r="E31" s="583" t="str">
        <f>CONCATENATE('[15]IV Categoría'!$I$18)</f>
        <v>NULO</v>
      </c>
      <c r="F31" s="113" t="str">
        <f>CONCATENATE('[15]IV Categoría'!$O$18)</f>
        <v>17.9</v>
      </c>
      <c r="G31" s="530" t="str">
        <f>CONCATENATE('[15]IV Categoría'!$U$18)</f>
        <v>21.79</v>
      </c>
      <c r="H31" s="531" t="str">
        <f>CONCATENATE('[15]IV Categoría'!$AA$18)</f>
        <v>4°</v>
      </c>
      <c r="I31" s="532">
        <f>SUM('[15]IV Categoría'!$AG$18:$AL$18)</f>
        <v>5</v>
      </c>
      <c r="J31" s="584"/>
      <c r="K31" s="577" t="str">
        <f>CONCATENATE('[15]IV Categoría'!$AM$18)</f>
        <v/>
      </c>
    </row>
    <row r="32" spans="1:11" s="1" customFormat="1" ht="16.149999999999999" customHeight="1" x14ac:dyDescent="0.25">
      <c r="A32"/>
      <c r="B32" s="381" t="s">
        <v>7</v>
      </c>
      <c r="C32" s="235" t="str">
        <f>CONCATENATE('[15]V Categoría'!$B$8)</f>
        <v xml:space="preserve">Ferro Vásquez, Carlos  </v>
      </c>
      <c r="D32" s="112" t="str">
        <f>CONCATENATE('[15]V Categoría'!$C$8)</f>
        <v>25.72</v>
      </c>
      <c r="E32" s="585" t="str">
        <f>CONCATENATE('[15]V Categoría'!$I$8)</f>
        <v>25.3</v>
      </c>
      <c r="F32" s="112" t="str">
        <f>CONCATENATE('[15]V Categoría'!$O$8)</f>
        <v>26.1</v>
      </c>
      <c r="G32" s="586" t="str">
        <f>CONCATENATE('[15]V Categoría'!$U$8)</f>
        <v>26.1</v>
      </c>
      <c r="H32" s="587" t="str">
        <f>CONCATENATE('[15]V Categoría'!$AA$8)</f>
        <v>3°</v>
      </c>
      <c r="I32" s="588">
        <f>SUM('[15]V Categoría'!$AG$8:$AL$8)</f>
        <v>6</v>
      </c>
      <c r="J32" s="589">
        <f>SUM(I32:I33)</f>
        <v>14</v>
      </c>
      <c r="K32" s="582" t="str">
        <f>CONCATENATE('[15]V Categoría'!$AM$8)</f>
        <v>BRONCE</v>
      </c>
    </row>
    <row r="33" spans="1:11" s="1" customFormat="1" ht="16.149999999999999" customHeight="1" thickBot="1" x14ac:dyDescent="0.3">
      <c r="A33"/>
      <c r="B33" s="285"/>
      <c r="C33" s="236" t="str">
        <f>CONCATENATE('[15]V Categoría'!$B$9)</f>
        <v>Martínez Enriquez, Luis Roberto</v>
      </c>
      <c r="D33" s="117" t="str">
        <f>CONCATENATE('[15]V Categoría'!$C$9)</f>
        <v>26.36</v>
      </c>
      <c r="E33" s="578" t="str">
        <f>CONCATENATE('[15]V Categoría'!$I$9)</f>
        <v>26.41</v>
      </c>
      <c r="F33" s="117" t="str">
        <f>CONCATENATE('[15]V Categoría'!$O$9)</f>
        <v>NULO</v>
      </c>
      <c r="G33" s="527" t="str">
        <f>CONCATENATE('[15]V Categoría'!$U$9)</f>
        <v>26.41</v>
      </c>
      <c r="H33" s="528" t="str">
        <f>CONCATENATE('[15]V Categoría'!$AA$9)</f>
        <v>2°</v>
      </c>
      <c r="I33" s="529">
        <f>SUM('[15]V Categoría'!$AG$9:$AL$9)</f>
        <v>8</v>
      </c>
      <c r="J33" s="579"/>
      <c r="K33" s="580" t="str">
        <f>CONCATENATE('[15]V Categoría'!$AM$9)</f>
        <v>PLATA</v>
      </c>
    </row>
    <row r="34" spans="1:11" ht="16.5" thickTop="1" x14ac:dyDescent="0.25"/>
  </sheetData>
  <mergeCells count="28">
    <mergeCell ref="A21:K21"/>
    <mergeCell ref="A24:A31"/>
    <mergeCell ref="B24:B25"/>
    <mergeCell ref="J24:J25"/>
    <mergeCell ref="B26:B27"/>
    <mergeCell ref="J26:J27"/>
    <mergeCell ref="B28:B29"/>
    <mergeCell ref="J28:J29"/>
    <mergeCell ref="B30:B31"/>
    <mergeCell ref="J30:J31"/>
    <mergeCell ref="B32:B33"/>
    <mergeCell ref="J32:J33"/>
    <mergeCell ref="J11:J12"/>
    <mergeCell ref="J13:J14"/>
    <mergeCell ref="J9:J10"/>
    <mergeCell ref="J7:J8"/>
    <mergeCell ref="A7:A14"/>
    <mergeCell ref="B7:B8"/>
    <mergeCell ref="B9:B10"/>
    <mergeCell ref="B13:B14"/>
    <mergeCell ref="B11:B12"/>
    <mergeCell ref="A18:K18"/>
    <mergeCell ref="A19:K19"/>
    <mergeCell ref="A20:K20"/>
    <mergeCell ref="A1:K1"/>
    <mergeCell ref="A2:K2"/>
    <mergeCell ref="A3:K3"/>
    <mergeCell ref="A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34"/>
  <sheetViews>
    <sheetView topLeftCell="A13" workbookViewId="0">
      <selection activeCell="N6" sqref="N6"/>
    </sheetView>
  </sheetViews>
  <sheetFormatPr baseColWidth="10" defaultRowHeight="15" x14ac:dyDescent="0.25"/>
  <cols>
    <col min="1" max="1" width="13.140625" customWidth="1"/>
    <col min="2" max="2" width="18.5703125" style="1" customWidth="1"/>
    <col min="3" max="3" width="40.85546875" customWidth="1"/>
    <col min="4" max="9" width="9.28515625" customWidth="1"/>
    <col min="10" max="10" width="9.28515625" style="1" customWidth="1"/>
    <col min="11" max="11" width="10.140625" customWidth="1"/>
  </cols>
  <sheetData>
    <row r="1" spans="1:11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 s="1" customFormat="1" ht="23.45" customHeight="1" x14ac:dyDescent="0.35">
      <c r="A2" s="251" t="s">
        <v>61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1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1" s="1" customFormat="1" ht="20.45" customHeight="1" x14ac:dyDescent="0.25">
      <c r="A4" s="249" t="s">
        <v>56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1" s="1" customFormat="1" ht="15.75" thickBot="1" x14ac:dyDescent="0.3">
      <c r="A5" s="30"/>
      <c r="B5" s="19"/>
      <c r="C5" s="16"/>
      <c r="D5" s="20"/>
    </row>
    <row r="6" spans="1:11" ht="38.25" thickBot="1" x14ac:dyDescent="0.35">
      <c r="A6" s="17" t="s">
        <v>15</v>
      </c>
      <c r="B6" s="28" t="s">
        <v>0</v>
      </c>
      <c r="C6" s="29" t="s">
        <v>31</v>
      </c>
      <c r="D6" s="120" t="s">
        <v>45</v>
      </c>
      <c r="E6" s="121" t="s">
        <v>46</v>
      </c>
      <c r="F6" s="120" t="s">
        <v>47</v>
      </c>
      <c r="G6" s="121" t="s">
        <v>35</v>
      </c>
      <c r="H6" s="120" t="s">
        <v>36</v>
      </c>
      <c r="I6" s="121" t="s">
        <v>37</v>
      </c>
      <c r="J6" s="122" t="s">
        <v>50</v>
      </c>
      <c r="K6" s="132" t="s">
        <v>38</v>
      </c>
    </row>
    <row r="7" spans="1:11" ht="14.45" customHeight="1" x14ac:dyDescent="0.25">
      <c r="A7" s="333" t="s">
        <v>2</v>
      </c>
      <c r="B7" s="262" t="s">
        <v>4</v>
      </c>
      <c r="C7" s="235" t="str">
        <f>CONCATENATE('[6]V Categoría'!$B$8)</f>
        <v>Matallana Rose, Juan Daniel</v>
      </c>
      <c r="D7" s="112" t="str">
        <f>CONCATENATE('[6]V Categoría'!C$8)</f>
        <v>NULO</v>
      </c>
      <c r="E7" s="115" t="str">
        <f>CONCATENATE('[6]V Categoría'!$I$8)</f>
        <v>2.36</v>
      </c>
      <c r="F7" s="112" t="str">
        <f>CONCATENATE('[6]V Categoría'!$O$8)</f>
        <v>NULO</v>
      </c>
      <c r="G7" s="108" t="str">
        <f>CONCATENATE('[6]V Categoría'!$U$8)</f>
        <v>2.36</v>
      </c>
      <c r="H7" s="207" t="str">
        <f>CONCATENATE('[6]V Categoría'!$AA$8)</f>
        <v>7°</v>
      </c>
      <c r="I7" s="111">
        <f>SUM('[6]V Categoría'!$AG$8:$AL$8)</f>
        <v>2</v>
      </c>
      <c r="J7" s="440">
        <f>SUM(I7:I8)</f>
        <v>6</v>
      </c>
      <c r="K7" s="179" t="str">
        <f>CONCATENATE('[6]V Categoría'!$AM$8)</f>
        <v/>
      </c>
    </row>
    <row r="8" spans="1:11" ht="14.45" customHeight="1" thickBot="1" x14ac:dyDescent="0.3">
      <c r="A8" s="334"/>
      <c r="B8" s="258"/>
      <c r="C8" s="236" t="str">
        <f>CONCATENATE('[6]V Categoría'!$B$9)</f>
        <v>Casas Aphesteguy, Luis Guillermo</v>
      </c>
      <c r="D8" s="117" t="str">
        <f>CONCATENATE('[6]V Categoría'!C$9)</f>
        <v>2.86</v>
      </c>
      <c r="E8" s="118" t="str">
        <f>CONCATENATE('[6]V Categoría'!$I$9)</f>
        <v>2.76</v>
      </c>
      <c r="F8" s="117" t="str">
        <f>CONCATENATE('[6]V Categoría'!$I$9)</f>
        <v>2.76</v>
      </c>
      <c r="G8" s="104" t="str">
        <f>CONCATENATE('[6]V Categoría'!$U$9)</f>
        <v>3</v>
      </c>
      <c r="H8" s="208" t="str">
        <f>CONCATENATE('[6]V Categoría'!$AA$9)</f>
        <v>5°</v>
      </c>
      <c r="I8" s="105">
        <f>SUM('[6]V Categoría'!$AG$9:$AL$9)</f>
        <v>4</v>
      </c>
      <c r="J8" s="438"/>
      <c r="K8" s="180" t="str">
        <f>CONCATENATE('[6]V Categoría'!$AM$9)</f>
        <v/>
      </c>
    </row>
    <row r="9" spans="1:11" ht="14.45" customHeight="1" thickTop="1" x14ac:dyDescent="0.25">
      <c r="A9" s="334"/>
      <c r="B9" s="256" t="s">
        <v>5</v>
      </c>
      <c r="C9" s="235" t="str">
        <f>CONCATENATE('[6]V Categoría'!$B$11)</f>
        <v>Adrianzen Ramírez, Hernán</v>
      </c>
      <c r="D9" s="116" t="str">
        <f>CONCATENATE('[6]V Categoría'!C$11)</f>
        <v>2.71</v>
      </c>
      <c r="E9" s="119" t="str">
        <f>CONCATENATE('[6]V Categoría'!$I$11)</f>
        <v>NULO</v>
      </c>
      <c r="F9" s="116" t="str">
        <f>CONCATENATE('[6]V Categoría'!$O$11)</f>
        <v>3.75</v>
      </c>
      <c r="G9" s="106" t="str">
        <f>CONCATENATE('[6]V Categoría'!$U$11)</f>
        <v>2.75</v>
      </c>
      <c r="H9" s="206" t="str">
        <f>CONCATENATE('[6]V Categoría'!$AA$11)</f>
        <v>6°</v>
      </c>
      <c r="I9" s="107">
        <f>SUM('[6]V Categoría'!$AG$11:$AL$11)</f>
        <v>3</v>
      </c>
      <c r="J9" s="437">
        <f>SUM(I9:I10)</f>
        <v>3</v>
      </c>
      <c r="K9" s="182" t="str">
        <f>CONCATENATE('[6]V Categoría'!$AM$11)</f>
        <v/>
      </c>
    </row>
    <row r="10" spans="1:11" ht="14.45" customHeight="1" thickBot="1" x14ac:dyDescent="0.3">
      <c r="A10" s="334"/>
      <c r="B10" s="258"/>
      <c r="C10" s="236" t="str">
        <f>CONCATENATE('[6]V Categoría'!$B$12)</f>
        <v>Soriano Gamarra, Luis Ernesto Pedro</v>
      </c>
      <c r="D10" s="117" t="str">
        <f>CONCATENATE('[6]V Categoría'!C$12)</f>
        <v>NULO</v>
      </c>
      <c r="E10" s="118" t="str">
        <f>CONCATENATE('[6]V Categoría'!$I$12)</f>
        <v>N.S.P.</v>
      </c>
      <c r="F10" s="117" t="str">
        <f>CONCATENATE('[6]V Categoría'!$I$12)</f>
        <v>N.S.P.</v>
      </c>
      <c r="G10" s="104" t="str">
        <f>CONCATENATE('[6]V Categoría'!$U$12)</f>
        <v>0</v>
      </c>
      <c r="H10" s="208" t="str">
        <f>CONCATENATE('[6]V Categoría'!$AA$12)</f>
        <v/>
      </c>
      <c r="I10" s="105">
        <f>SUM('[6]V Categoría'!$AG$12:$AL$12)</f>
        <v>0</v>
      </c>
      <c r="J10" s="438"/>
      <c r="K10" s="180" t="str">
        <f>CONCATENATE('[6]V Categoría'!$AM$12)</f>
        <v/>
      </c>
    </row>
    <row r="11" spans="1:11" ht="14.45" customHeight="1" thickTop="1" x14ac:dyDescent="0.25">
      <c r="A11" s="334"/>
      <c r="B11" s="256" t="s">
        <v>6</v>
      </c>
      <c r="C11" s="235" t="str">
        <f>CONCATENATE('[6]V Categoría'!$B$14)</f>
        <v>Qwistgaard Suárez, José Manuel</v>
      </c>
      <c r="D11" s="116" t="str">
        <f>CONCATENATE('[6]V Categoría'!C$14)</f>
        <v>3.22</v>
      </c>
      <c r="E11" s="119" t="str">
        <f>CONCATENATE('[6]V Categoría'!$I$14)</f>
        <v>3.54</v>
      </c>
      <c r="F11" s="116" t="str">
        <f>CONCATENATE('[6]V Categoría'!$O$14)</f>
        <v>NULO</v>
      </c>
      <c r="G11" s="106" t="str">
        <f>CONCATENATE('[6]V Categoría'!$U$14)</f>
        <v>3.54</v>
      </c>
      <c r="H11" s="206" t="str">
        <f>CONCATENATE('[6]V Categoría'!$AA$14)</f>
        <v>2°</v>
      </c>
      <c r="I11" s="107">
        <f>SUM('[6]V Categoría'!$AG$14:$AL$14)</f>
        <v>8</v>
      </c>
      <c r="J11" s="437">
        <f>SUM(I11:I12)</f>
        <v>13</v>
      </c>
      <c r="K11" s="182" t="str">
        <f>CONCATENATE('[6]V Categoría'!$AM$14)</f>
        <v>PLATA</v>
      </c>
    </row>
    <row r="12" spans="1:11" ht="14.45" customHeight="1" thickBot="1" x14ac:dyDescent="0.3">
      <c r="A12" s="334"/>
      <c r="B12" s="258"/>
      <c r="C12" s="236" t="str">
        <f>CONCATENATE('[6]V Categoría'!$B$15)</f>
        <v>Machicado Zamalloa, Miguel Alfredo</v>
      </c>
      <c r="D12" s="117" t="str">
        <f>CONCATENATE('[6]V Categoría'!C$15)</f>
        <v>3.28</v>
      </c>
      <c r="E12" s="118" t="str">
        <f>CONCATENATE('[6]V Categoría'!$I$15)</f>
        <v>3.46</v>
      </c>
      <c r="F12" s="117" t="str">
        <f>CONCATENATE('[6]V Categoría'!$I$15)</f>
        <v>3.46</v>
      </c>
      <c r="G12" s="104" t="str">
        <f>CONCATENATE('[6]V Categoría'!$U$15)</f>
        <v>3.46</v>
      </c>
      <c r="H12" s="208" t="str">
        <f>CONCATENATE('[6]V Categoría'!$AA$15)</f>
        <v>4°</v>
      </c>
      <c r="I12" s="105">
        <f>SUM('[6]V Categoría'!$AG$15:$AL$15)</f>
        <v>5</v>
      </c>
      <c r="J12" s="438"/>
      <c r="K12" s="180" t="str">
        <f>CONCATENATE('[6]V Categoría'!$AM$15)</f>
        <v/>
      </c>
    </row>
    <row r="13" spans="1:11" ht="14.45" customHeight="1" thickTop="1" x14ac:dyDescent="0.25">
      <c r="A13" s="334"/>
      <c r="B13" s="441" t="s">
        <v>7</v>
      </c>
      <c r="C13" s="235" t="str">
        <f>CONCATENATE('[6]V Categoría'!$B$17)</f>
        <v>Revilla Pino, Pedro César Augusto</v>
      </c>
      <c r="D13" s="116" t="str">
        <f>CONCATENATE('[6]V Categoría'!C$17)</f>
        <v>3.08</v>
      </c>
      <c r="E13" s="119" t="str">
        <f>CONCATENATE('[6]V Categoría'!$I$17)</f>
        <v>3.14</v>
      </c>
      <c r="F13" s="116" t="str">
        <f>CONCATENATE('[6]V Categoría'!$O$17)</f>
        <v>3.51</v>
      </c>
      <c r="G13" s="106" t="str">
        <f>CONCATENATE('[6]V Categoría'!$U$17)</f>
        <v>3.51</v>
      </c>
      <c r="H13" s="206" t="str">
        <f>CONCATENATE('[6]V Categoría'!$AA$17)</f>
        <v>3°</v>
      </c>
      <c r="I13" s="107">
        <f>SUM('[6]V Categoría'!$AG$17:$AL$17)</f>
        <v>6</v>
      </c>
      <c r="J13" s="437">
        <f>SUM(I13:I14)</f>
        <v>16</v>
      </c>
      <c r="K13" s="182" t="str">
        <f>CONCATENATE('[6]V Categoría'!$AM$17)</f>
        <v>BRONCE</v>
      </c>
    </row>
    <row r="14" spans="1:11" ht="14.45" customHeight="1" thickBot="1" x14ac:dyDescent="0.3">
      <c r="A14" s="335"/>
      <c r="B14" s="443"/>
      <c r="C14" s="240" t="str">
        <f>CONCATENATE('[6]V Categoría'!$B$18)</f>
        <v>Martínez Enriquez, Luis Roberto</v>
      </c>
      <c r="D14" s="113" t="str">
        <f>CONCATENATE('[6]V Categoría'!C$18)</f>
        <v>4.27</v>
      </c>
      <c r="E14" s="114" t="str">
        <f>CONCATENATE('[6]V Categoría'!$I$18)</f>
        <v>4.01</v>
      </c>
      <c r="F14" s="113" t="str">
        <f>CONCATENATE('[6]V Categoría'!$I$18)</f>
        <v>4.01</v>
      </c>
      <c r="G14" s="109" t="str">
        <f>CONCATENATE('[6]V Categoría'!$U$18)</f>
        <v>4.27</v>
      </c>
      <c r="H14" s="209" t="str">
        <f>CONCATENATE('[6]V Categoría'!$AA$18)</f>
        <v>1°</v>
      </c>
      <c r="I14" s="110">
        <f>SUM('[6]V Categoría'!$AG$18:$AL$18)</f>
        <v>10</v>
      </c>
      <c r="J14" s="439"/>
      <c r="K14" s="182" t="str">
        <f>CONCATENATE('[6]V Categoría'!$AM$18)</f>
        <v>ORO</v>
      </c>
    </row>
    <row r="18" spans="1:11" s="1" customFormat="1" ht="30" customHeight="1" x14ac:dyDescent="0.35">
      <c r="A18" s="250" t="s">
        <v>62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spans="1:11" s="1" customFormat="1" ht="23.45" customHeight="1" x14ac:dyDescent="0.35">
      <c r="A19" s="480" t="s">
        <v>63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</row>
    <row r="20" spans="1:11" s="1" customFormat="1" ht="22.9" customHeight="1" x14ac:dyDescent="0.35">
      <c r="A20" s="250" t="s">
        <v>14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</row>
    <row r="21" spans="1:11" s="1" customFormat="1" ht="20.45" customHeight="1" x14ac:dyDescent="0.25">
      <c r="A21" s="248" t="s">
        <v>56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spans="1:11" s="1" customFormat="1" ht="15.75" thickBot="1" x14ac:dyDescent="0.3">
      <c r="A22" s="30"/>
      <c r="B22" s="10"/>
      <c r="C22" s="11"/>
      <c r="D22" s="481"/>
    </row>
    <row r="23" spans="1:11" s="1" customFormat="1" ht="38.25" thickBot="1" x14ac:dyDescent="0.35">
      <c r="A23" s="17" t="s">
        <v>15</v>
      </c>
      <c r="B23" s="28" t="s">
        <v>0</v>
      </c>
      <c r="C23" s="29" t="s">
        <v>31</v>
      </c>
      <c r="D23" s="120" t="s">
        <v>45</v>
      </c>
      <c r="E23" s="590" t="s">
        <v>46</v>
      </c>
      <c r="F23" s="120" t="s">
        <v>47</v>
      </c>
      <c r="G23" s="590" t="s">
        <v>35</v>
      </c>
      <c r="H23" s="120" t="s">
        <v>36</v>
      </c>
      <c r="I23" s="590" t="s">
        <v>37</v>
      </c>
      <c r="J23" s="591" t="s">
        <v>50</v>
      </c>
      <c r="K23" s="132" t="s">
        <v>38</v>
      </c>
    </row>
    <row r="24" spans="1:11" s="1" customFormat="1" ht="14.45" customHeight="1" x14ac:dyDescent="0.25">
      <c r="A24" s="333" t="s">
        <v>1</v>
      </c>
      <c r="B24" s="257" t="s">
        <v>3</v>
      </c>
      <c r="C24" s="237" t="str">
        <f>CONCATENATE('[16]IV Categoría'!$B$8)</f>
        <v>Negrón de Vivero, Miguel Eduardo</v>
      </c>
      <c r="D24" s="116" t="str">
        <f>CONCATENATE('[16]IV Categoría'!C$8)</f>
        <v>3.55</v>
      </c>
      <c r="E24" s="575" t="str">
        <f>CONCATENATE('[16]IV Categoría'!$I$8)</f>
        <v>3.6</v>
      </c>
      <c r="F24" s="116" t="str">
        <f>CONCATENATE('[16]IV Categoría'!$O$8)</f>
        <v>NULO</v>
      </c>
      <c r="G24" s="524" t="str">
        <f>CONCATENATE('[16]IV Categoría'!$U$8)</f>
        <v>3.6</v>
      </c>
      <c r="H24" s="525" t="str">
        <f>CONCATENATE('[16]IV Categoría'!$AA$8)</f>
        <v>2°</v>
      </c>
      <c r="I24" s="526">
        <f>SUM('[16]IV Categoría'!$AG$8:$AL$8)</f>
        <v>8</v>
      </c>
      <c r="J24" s="592">
        <f>SUM(I24:I25)</f>
        <v>18</v>
      </c>
      <c r="K24" s="577" t="str">
        <f>CONCATENATE('[16]IV Categoría'!$AM$8)</f>
        <v>PLATA</v>
      </c>
    </row>
    <row r="25" spans="1:11" s="1" customFormat="1" ht="14.45" customHeight="1" thickBot="1" x14ac:dyDescent="0.3">
      <c r="A25" s="334"/>
      <c r="B25" s="258"/>
      <c r="C25" s="238" t="str">
        <f>CONCATENATE('[16]IV Categoría'!$B$9)</f>
        <v>Raborg Pfeennig, Ronald Augusto</v>
      </c>
      <c r="D25" s="117" t="str">
        <f>CONCATENATE('[16]IV Categoría'!C$9)</f>
        <v>3.62</v>
      </c>
      <c r="E25" s="578" t="str">
        <f>CONCATENATE('[16]IV Categoría'!$I$9)</f>
        <v>3.49</v>
      </c>
      <c r="F25" s="117" t="str">
        <f>CONCATENATE('[16]IV Categoría'!$I$9)</f>
        <v>3.49</v>
      </c>
      <c r="G25" s="527" t="str">
        <f>CONCATENATE('[16]IV Categoría'!$U$9)</f>
        <v>3.62</v>
      </c>
      <c r="H25" s="528" t="str">
        <f>CONCATENATE('[16]IV Categoría'!$AA$9)</f>
        <v>1°</v>
      </c>
      <c r="I25" s="529">
        <f>SUM('[16]IV Categoría'!$AG$9:$AL$9)</f>
        <v>10</v>
      </c>
      <c r="J25" s="593"/>
      <c r="K25" s="580" t="str">
        <f>CONCATENATE('[16]IV Categoría'!$AM$9)</f>
        <v>ORO</v>
      </c>
    </row>
    <row r="26" spans="1:11" s="1" customFormat="1" ht="14.45" customHeight="1" thickTop="1" x14ac:dyDescent="0.25">
      <c r="A26" s="334"/>
      <c r="B26" s="256" t="s">
        <v>4</v>
      </c>
      <c r="C26" s="237" t="str">
        <f>CONCATENATE('[16]IV Categoría'!$B$11)</f>
        <v>Callegari Botteri, Óscar Augusto Pedro Justino</v>
      </c>
      <c r="D26" s="116" t="str">
        <f>CONCATENATE('[16]IV Categoría'!C$11)</f>
        <v>3.37</v>
      </c>
      <c r="E26" s="575" t="str">
        <f>CONCATENATE('[16]IV Categoría'!$I$11)</f>
        <v>3.15</v>
      </c>
      <c r="F26" s="116" t="str">
        <f>CONCATENATE('[16]IV Categoría'!$O$11)</f>
        <v>3.33</v>
      </c>
      <c r="G26" s="524" t="str">
        <f>CONCATENATE('[16]IV Categoría'!$U$11)</f>
        <v>3.37</v>
      </c>
      <c r="H26" s="525" t="str">
        <f>CONCATENATE('[16]IV Categoría'!$AA$11)</f>
        <v>3°</v>
      </c>
      <c r="I26" s="526">
        <f>SUM('[16]IV Categoría'!$AG$11:$AL$11)</f>
        <v>6</v>
      </c>
      <c r="J26" s="594">
        <f>SUM(I26:I27)</f>
        <v>10</v>
      </c>
      <c r="K26" s="577" t="str">
        <f>CONCATENATE('[16]IV Categoría'!$AM$11)</f>
        <v>BRONCE</v>
      </c>
    </row>
    <row r="27" spans="1:11" s="1" customFormat="1" ht="14.45" customHeight="1" thickBot="1" x14ac:dyDescent="0.3">
      <c r="A27" s="334"/>
      <c r="B27" s="258"/>
      <c r="C27" s="238" t="str">
        <f>CONCATENATE('[16]IV Categoría'!$B$12)</f>
        <v>Ojeda Del Arco Tang, Ugo Dagoberto</v>
      </c>
      <c r="D27" s="117" t="str">
        <f>CONCATENATE('[16]IV Categoría'!C$12)</f>
        <v>3</v>
      </c>
      <c r="E27" s="578" t="str">
        <f>CONCATENATE('[16]IV Categoría'!$I$12)</f>
        <v>3.31</v>
      </c>
      <c r="F27" s="117" t="str">
        <f>CONCATENATE('[16]IV Categoría'!$I$12)</f>
        <v>3.31</v>
      </c>
      <c r="G27" s="527" t="str">
        <f>CONCATENATE('[16]IV Categoría'!$U$12)</f>
        <v>3.31</v>
      </c>
      <c r="H27" s="528" t="str">
        <f>CONCATENATE('[16]IV Categoría'!$AA$12)</f>
        <v>5°</v>
      </c>
      <c r="I27" s="529">
        <f>SUM('[16]IV Categoría'!$AG$12:$AL$12)</f>
        <v>4</v>
      </c>
      <c r="J27" s="593"/>
      <c r="K27" s="580" t="str">
        <f>CONCATENATE('[16]IV Categoría'!$AM$12)</f>
        <v/>
      </c>
    </row>
    <row r="28" spans="1:11" s="1" customFormat="1" ht="14.45" customHeight="1" thickTop="1" x14ac:dyDescent="0.25">
      <c r="A28" s="334"/>
      <c r="B28" s="256" t="s">
        <v>5</v>
      </c>
      <c r="C28" s="237" t="str">
        <f>CONCATENATE('[16]IV Categoría'!$B$14)</f>
        <v/>
      </c>
      <c r="D28" s="116" t="str">
        <f>CONCATENATE('[16]IV Categoría'!C$14)</f>
        <v/>
      </c>
      <c r="E28" s="575" t="str">
        <f>CONCATENATE('[16]IV Categoría'!$I$14)</f>
        <v/>
      </c>
      <c r="F28" s="116" t="str">
        <f>CONCATENATE('[16]IV Categoría'!$O$14)</f>
        <v/>
      </c>
      <c r="G28" s="524" t="str">
        <f>CONCATENATE('[16]IV Categoría'!$U$14)</f>
        <v/>
      </c>
      <c r="H28" s="525" t="str">
        <f>CONCATENATE('[16]IV Categoría'!$AA$14)</f>
        <v/>
      </c>
      <c r="I28" s="526">
        <f>SUM('[16]IV Categoría'!$AG$14:$AL$14)</f>
        <v>0</v>
      </c>
      <c r="J28" s="594">
        <f>SUM(I28:I29)</f>
        <v>0</v>
      </c>
      <c r="K28" s="577" t="str">
        <f>CONCATENATE('[16]IV Categoría'!$AM$14)</f>
        <v/>
      </c>
    </row>
    <row r="29" spans="1:11" s="1" customFormat="1" ht="14.45" customHeight="1" thickBot="1" x14ac:dyDescent="0.3">
      <c r="A29" s="334"/>
      <c r="B29" s="258"/>
      <c r="C29" s="238" t="str">
        <f>CONCATENATE('[16]IV Categoría'!$B$15)</f>
        <v/>
      </c>
      <c r="D29" s="117" t="str">
        <f>CONCATENATE('[16]IV Categoría'!C$15)</f>
        <v/>
      </c>
      <c r="E29" s="578" t="str">
        <f>CONCATENATE('[16]IV Categoría'!$I$15)</f>
        <v/>
      </c>
      <c r="F29" s="117" t="str">
        <f>CONCATENATE('[16]IV Categoría'!$I$15)</f>
        <v/>
      </c>
      <c r="G29" s="527" t="str">
        <f>CONCATENATE('[16]IV Categoría'!$U$15)</f>
        <v/>
      </c>
      <c r="H29" s="528" t="str">
        <f>CONCATENATE('[16]IV Categoría'!$AA$15)</f>
        <v/>
      </c>
      <c r="I29" s="529">
        <f>SUM('[16]IV Categoría'!$AG$15:$AL$15)</f>
        <v>0</v>
      </c>
      <c r="J29" s="593"/>
      <c r="K29" s="580" t="str">
        <f>CONCATENATE('[16]IV Categoría'!$AM$15)</f>
        <v/>
      </c>
    </row>
    <row r="30" spans="1:11" s="1" customFormat="1" ht="14.45" customHeight="1" thickTop="1" x14ac:dyDescent="0.25">
      <c r="A30" s="334"/>
      <c r="B30" s="256" t="s">
        <v>6</v>
      </c>
      <c r="C30" s="237" t="str">
        <f>CONCATENATE('[16]IV Categoría'!$B$17)</f>
        <v>Qwistgaard Suárez, José Manuel</v>
      </c>
      <c r="D30" s="116" t="str">
        <f>CONCATENATE('[16]IV Categoría'!C$17)</f>
        <v>2.95</v>
      </c>
      <c r="E30" s="575" t="str">
        <f>CONCATENATE('[16]IV Categoría'!$I$17)</f>
        <v>2.78</v>
      </c>
      <c r="F30" s="116" t="str">
        <f>CONCATENATE('[16]IV Categoría'!$O$17)</f>
        <v>3.35</v>
      </c>
      <c r="G30" s="524" t="str">
        <f>CONCATENATE('[16]IV Categoría'!$U$17)</f>
        <v>3.35</v>
      </c>
      <c r="H30" s="525" t="str">
        <f>CONCATENATE('[16]IV Categoría'!$AA$17)</f>
        <v>4°</v>
      </c>
      <c r="I30" s="526">
        <f>SUM('[16]IV Categoría'!$AG$17:$AL$17)</f>
        <v>5</v>
      </c>
      <c r="J30" s="594">
        <f>SUM(I30:I31)</f>
        <v>8</v>
      </c>
      <c r="K30" s="577" t="str">
        <f>CONCATENATE('[16]IV Categoría'!$AM$17)</f>
        <v/>
      </c>
    </row>
    <row r="31" spans="1:11" s="1" customFormat="1" ht="14.45" customHeight="1" thickBot="1" x14ac:dyDescent="0.3">
      <c r="A31" s="335"/>
      <c r="B31" s="260"/>
      <c r="C31" s="239" t="str">
        <f>CONCATENATE('[16]IV Categoría'!$B$18)</f>
        <v>Colome Eleno, Marco Antonio</v>
      </c>
      <c r="D31" s="113" t="str">
        <f>CONCATENATE('[16]IV Categoría'!C$18)</f>
        <v>2.83</v>
      </c>
      <c r="E31" s="583" t="str">
        <f>CONCATENATE('[16]IV Categoría'!$I$18)</f>
        <v>2.95</v>
      </c>
      <c r="F31" s="113" t="str">
        <f>CONCATENATE('[16]IV Categoría'!$I$18)</f>
        <v>2.95</v>
      </c>
      <c r="G31" s="530" t="str">
        <f>CONCATENATE('[16]IV Categoría'!$U$18)</f>
        <v>2.95</v>
      </c>
      <c r="H31" s="531" t="str">
        <f>CONCATENATE('[16]IV Categoría'!$AA$18)</f>
        <v>6°</v>
      </c>
      <c r="I31" s="532">
        <f>SUM('[16]IV Categoría'!$AG$18:$AL$18)</f>
        <v>3</v>
      </c>
      <c r="J31" s="595"/>
      <c r="K31" s="596" t="str">
        <f>CONCATENATE('[16]IV Categoría'!$AM$18)</f>
        <v/>
      </c>
    </row>
    <row r="32" spans="1:11" s="1" customFormat="1" ht="14.45" customHeight="1" x14ac:dyDescent="0.25">
      <c r="A32"/>
      <c r="B32" s="444" t="s">
        <v>7</v>
      </c>
      <c r="C32" s="235" t="str">
        <f>CONCATENATE('[16]V Categoría'!$B$8)</f>
        <v>Martínez Enriquez, Luis Roberto</v>
      </c>
      <c r="D32" s="112" t="str">
        <f>CONCATENATE('[16]V Categoría'!C$8)</f>
        <v>4.2</v>
      </c>
      <c r="E32" s="585" t="str">
        <f>CONCATENATE('[16]V Categoría'!$I$8)</f>
        <v>4.08</v>
      </c>
      <c r="F32" s="112" t="str">
        <f>CONCATENATE('[16]V Categoría'!$O$8)</f>
        <v>NULO</v>
      </c>
      <c r="G32" s="586" t="str">
        <f>CONCATENATE('[16]V Categoría'!$U$8)</f>
        <v>4.2</v>
      </c>
      <c r="H32" s="587" t="str">
        <f>CONCATENATE('[16]V Categoría'!$AA$8)</f>
        <v>1°</v>
      </c>
      <c r="I32" s="588">
        <f>SUM('[16]V Categoría'!$AG$8:$AL$8)</f>
        <v>10</v>
      </c>
      <c r="J32" s="597">
        <f>SUM(I32:I33)</f>
        <v>16</v>
      </c>
      <c r="K32" s="582" t="str">
        <f>CONCATENATE('[16]V Categoría'!$AM$8)</f>
        <v>ORO</v>
      </c>
    </row>
    <row r="33" spans="1:11" s="1" customFormat="1" ht="14.45" customHeight="1" thickBot="1" x14ac:dyDescent="0.3">
      <c r="A33"/>
      <c r="B33" s="442"/>
      <c r="C33" s="236" t="str">
        <f>CONCATENATE('[16]V Categoría'!$B$9)</f>
        <v xml:space="preserve">Narro Lavi, Carlos Alberto </v>
      </c>
      <c r="D33" s="117" t="str">
        <f>CONCATENATE('[16]V Categoría'!C$9)</f>
        <v>4.07</v>
      </c>
      <c r="E33" s="578" t="str">
        <f>CONCATENATE('[16]V Categoría'!$I$9)</f>
        <v>3.85</v>
      </c>
      <c r="F33" s="117" t="str">
        <f>CONCATENATE('[16]V Categoría'!$I$9)</f>
        <v>3.85</v>
      </c>
      <c r="G33" s="527" t="str">
        <f>CONCATENATE('[16]V Categoría'!$U$9)</f>
        <v>4.07</v>
      </c>
      <c r="H33" s="528" t="str">
        <f>CONCATENATE('[16]V Categoría'!$AA$9)</f>
        <v>3°</v>
      </c>
      <c r="I33" s="529">
        <f>SUM('[16]V Categoría'!$AG$9:$AL$9)</f>
        <v>6</v>
      </c>
      <c r="J33" s="593"/>
      <c r="K33" s="580" t="str">
        <f>CONCATENATE('[16]V Categoría'!$AM$9)</f>
        <v>BRONCE</v>
      </c>
    </row>
    <row r="34" spans="1:11" ht="15.75" thickTop="1" x14ac:dyDescent="0.25"/>
  </sheetData>
  <mergeCells count="28">
    <mergeCell ref="B32:B33"/>
    <mergeCell ref="J32:J33"/>
    <mergeCell ref="A7:A14"/>
    <mergeCell ref="B7:B8"/>
    <mergeCell ref="B9:B10"/>
    <mergeCell ref="B13:B14"/>
    <mergeCell ref="J11:J12"/>
    <mergeCell ref="A1:K1"/>
    <mergeCell ref="A2:K2"/>
    <mergeCell ref="A3:K3"/>
    <mergeCell ref="A4:K4"/>
    <mergeCell ref="J7:J8"/>
    <mergeCell ref="J9:J10"/>
    <mergeCell ref="B11:B12"/>
    <mergeCell ref="J13:J14"/>
    <mergeCell ref="A18:K18"/>
    <mergeCell ref="A19:K19"/>
    <mergeCell ref="A20:K20"/>
    <mergeCell ref="A21:K21"/>
    <mergeCell ref="A24:A31"/>
    <mergeCell ref="B24:B25"/>
    <mergeCell ref="J24:J25"/>
    <mergeCell ref="B26:B27"/>
    <mergeCell ref="J26:J27"/>
    <mergeCell ref="B28:B29"/>
    <mergeCell ref="J28:J29"/>
    <mergeCell ref="B30:B31"/>
    <mergeCell ref="J30:J31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L35"/>
  <sheetViews>
    <sheetView topLeftCell="A25" workbookViewId="0">
      <selection activeCell="K12" sqref="K12"/>
    </sheetView>
  </sheetViews>
  <sheetFormatPr baseColWidth="10" defaultRowHeight="15" x14ac:dyDescent="0.25"/>
  <cols>
    <col min="1" max="1" width="12.140625" customWidth="1"/>
    <col min="2" max="2" width="10" customWidth="1"/>
    <col min="3" max="3" width="47.7109375" customWidth="1"/>
    <col min="4" max="4" width="10.7109375" style="214" customWidth="1"/>
    <col min="5" max="5" width="14.42578125" customWidth="1"/>
    <col min="6" max="6" width="10.7109375" customWidth="1"/>
    <col min="7" max="7" width="9" customWidth="1"/>
    <col min="8" max="8" width="10.28515625" style="1" customWidth="1"/>
    <col min="9" max="9" width="11.7109375" customWidth="1"/>
    <col min="10" max="11" width="9" customWidth="1"/>
    <col min="12" max="12" width="8.85546875" customWidth="1"/>
  </cols>
  <sheetData>
    <row r="1" spans="1:12" s="1" customFormat="1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126"/>
      <c r="K1" s="126"/>
      <c r="L1" s="126"/>
    </row>
    <row r="2" spans="1:12" s="1" customFormat="1" ht="23.45" customHeight="1" x14ac:dyDescent="0.35">
      <c r="A2" s="251" t="s">
        <v>61</v>
      </c>
      <c r="B2" s="251"/>
      <c r="C2" s="251"/>
      <c r="D2" s="251"/>
      <c r="E2" s="251"/>
      <c r="F2" s="251"/>
      <c r="G2" s="251"/>
      <c r="H2" s="251"/>
      <c r="I2" s="251"/>
      <c r="J2" s="8"/>
      <c r="K2" s="8"/>
      <c r="L2" s="8"/>
    </row>
    <row r="3" spans="1:12" s="1" customFormat="1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8"/>
      <c r="K3" s="8"/>
      <c r="L3" s="8"/>
    </row>
    <row r="4" spans="1:12" s="1" customFormat="1" ht="20.45" customHeight="1" x14ac:dyDescent="0.25">
      <c r="A4" s="249" t="s">
        <v>57</v>
      </c>
      <c r="B4" s="249"/>
      <c r="C4" s="249"/>
      <c r="D4" s="249"/>
      <c r="E4" s="249"/>
      <c r="F4" s="249"/>
      <c r="G4" s="249"/>
      <c r="H4" s="249"/>
      <c r="I4" s="249"/>
      <c r="J4" s="130"/>
      <c r="K4" s="130"/>
      <c r="L4" s="130"/>
    </row>
    <row r="5" spans="1:12" ht="15.75" thickBot="1" x14ac:dyDescent="0.3">
      <c r="A5" s="2"/>
      <c r="B5" s="2"/>
      <c r="C5" s="2"/>
      <c r="D5" s="9"/>
      <c r="E5" s="2"/>
      <c r="F5" s="2"/>
      <c r="G5" s="2"/>
      <c r="H5" s="2"/>
      <c r="I5" s="2"/>
    </row>
    <row r="6" spans="1:12" ht="16.5" thickBot="1" x14ac:dyDescent="0.3">
      <c r="A6" s="27" t="s">
        <v>15</v>
      </c>
      <c r="B6" s="78" t="s">
        <v>0</v>
      </c>
      <c r="C6" s="78" t="s">
        <v>44</v>
      </c>
      <c r="D6" s="78" t="s">
        <v>52</v>
      </c>
      <c r="E6" s="78" t="s">
        <v>13</v>
      </c>
      <c r="F6" s="135" t="s">
        <v>9</v>
      </c>
      <c r="G6" s="78" t="s">
        <v>11</v>
      </c>
      <c r="H6" s="136" t="s">
        <v>8</v>
      </c>
      <c r="I6" s="136" t="s">
        <v>12</v>
      </c>
    </row>
    <row r="7" spans="1:12" ht="15.6" customHeight="1" x14ac:dyDescent="0.25">
      <c r="A7" s="447" t="s">
        <v>2</v>
      </c>
      <c r="B7" s="274" t="s">
        <v>4</v>
      </c>
      <c r="C7" s="19" t="str">
        <f>CONCATENATE('[7]V Categoría'!$B$7)</f>
        <v>Casas Aphesteguy, Luis Guillermo</v>
      </c>
      <c r="D7" s="216">
        <f>SUM('[7]V Categoría'!$C$7:$H$7)</f>
        <v>1</v>
      </c>
      <c r="E7" s="79">
        <f>SUM('[7]V Categoría'!$I$7:$N$7)</f>
        <v>8.3449074074074071E-5</v>
      </c>
      <c r="F7" s="174">
        <f>SUM('[7]V Categoría'!$O$7)</f>
        <v>6</v>
      </c>
      <c r="G7" s="253">
        <f>SUM(F7:F8)</f>
        <v>10</v>
      </c>
      <c r="H7" s="80" t="str">
        <f>CONCATENATE('[7]V Categoría'!$P$7)</f>
        <v>3°</v>
      </c>
      <c r="I7" s="80" t="str">
        <f>CONCATENATE('[7]V Categoría'!$V$7)</f>
        <v>BRONCE</v>
      </c>
    </row>
    <row r="8" spans="1:12" ht="15.6" customHeight="1" thickBot="1" x14ac:dyDescent="0.3">
      <c r="A8" s="448"/>
      <c r="B8" s="270"/>
      <c r="C8" s="210" t="str">
        <f>CONCATENATE('[7]V Categoría'!$B$8)</f>
        <v>Alejos Cueva, Favio Enrique</v>
      </c>
      <c r="D8" s="215">
        <f>SUM('[7]V Categoría'!$C$8:$H$8)</f>
        <v>2</v>
      </c>
      <c r="E8" s="89">
        <f>SUM('[7]V Categoría'!$I$8:$N$8)</f>
        <v>8.7152777777777779E-5</v>
      </c>
      <c r="F8" s="172">
        <f>SUM('[7]V Categoría'!$O$8)</f>
        <v>4</v>
      </c>
      <c r="G8" s="446"/>
      <c r="H8" s="90" t="str">
        <f>CONCATENATE('[7]V Categoría'!$P$8)</f>
        <v>5°</v>
      </c>
      <c r="I8" s="90" t="str">
        <f>CONCATENATE('[7]V Categoría'!$V$8)</f>
        <v/>
      </c>
    </row>
    <row r="9" spans="1:12" ht="15.6" customHeight="1" thickTop="1" x14ac:dyDescent="0.25">
      <c r="A9" s="448"/>
      <c r="B9" s="265" t="s">
        <v>5</v>
      </c>
      <c r="C9" s="91" t="str">
        <f>CONCATENATE('[7]V Categoría'!$B$10)</f>
        <v>Chamochumbi Cabanillas, Oscar Enrique</v>
      </c>
      <c r="D9" s="216">
        <f>SUM('[7]V Categoría'!$C$10:$H$10)</f>
        <v>3</v>
      </c>
      <c r="E9" s="81">
        <f>SUM('[7]V Categoría'!$I$10:$N$10)</f>
        <v>9.7337962962962957E-5</v>
      </c>
      <c r="F9" s="171">
        <f>SUM('[7]V Categoría'!$O$10)</f>
        <v>2</v>
      </c>
      <c r="G9" s="445">
        <f>SUM(F9:F10)</f>
        <v>3</v>
      </c>
      <c r="H9" s="82" t="str">
        <f>CONCATENATE('[7]V Categoría'!$P$10)</f>
        <v>7°</v>
      </c>
      <c r="I9" s="82" t="str">
        <f>CONCATENATE('[7]V Categoría'!$V$10)</f>
        <v/>
      </c>
    </row>
    <row r="10" spans="1:12" ht="15.6" customHeight="1" thickBot="1" x14ac:dyDescent="0.3">
      <c r="A10" s="448"/>
      <c r="B10" s="270"/>
      <c r="C10" s="210" t="str">
        <f>CONCATENATE('[7]V Categoría'!$B$11)</f>
        <v>Adrianzen Ramírez, Hernán</v>
      </c>
      <c r="D10" s="215">
        <f>SUM('[7]V Categoría'!$C$11:$H$11)</f>
        <v>4</v>
      </c>
      <c r="E10" s="83">
        <f>SUM('[7]V Categoría'!$I$11:$N$11)</f>
        <v>1.0439814814814813E-4</v>
      </c>
      <c r="F10" s="173">
        <f>SUM('[7]V Categoría'!$O$11)</f>
        <v>1</v>
      </c>
      <c r="G10" s="446"/>
      <c r="H10" s="84" t="str">
        <f>CONCATENATE('[7]V Categoría'!$P$11)</f>
        <v>8°</v>
      </c>
      <c r="I10" s="84" t="str">
        <f>CONCATENATE('[7]V Categoría'!$V$11)</f>
        <v/>
      </c>
    </row>
    <row r="11" spans="1:12" ht="15.6" customHeight="1" thickTop="1" x14ac:dyDescent="0.25">
      <c r="A11" s="448"/>
      <c r="B11" s="265" t="s">
        <v>6</v>
      </c>
      <c r="C11" s="91" t="str">
        <f>CONCATENATE('[7]V Categoría'!$B$13)</f>
        <v>Quijano Rodríguez, Luis Hernán</v>
      </c>
      <c r="D11" s="216">
        <f>SUM('[7]V Categoría'!$C$13:$H$13)</f>
        <v>5</v>
      </c>
      <c r="E11" s="81">
        <f>SUM('[7]V Categoría'!$I$13:$N$13)</f>
        <v>8.5069444444444431E-5</v>
      </c>
      <c r="F11" s="171">
        <f>SUM('[7]V Categoría'!$O$13)</f>
        <v>5</v>
      </c>
      <c r="G11" s="445">
        <f>SUM(F11:F12)</f>
        <v>8</v>
      </c>
      <c r="H11" s="82" t="str">
        <f>CONCATENATE('[7]V Categoría'!$P$13)</f>
        <v>4°</v>
      </c>
      <c r="I11" s="82" t="str">
        <f>CONCATENATE('[7]V Categoría'!$V$13)</f>
        <v/>
      </c>
    </row>
    <row r="12" spans="1:12" ht="15.6" customHeight="1" thickBot="1" x14ac:dyDescent="0.3">
      <c r="A12" s="448"/>
      <c r="B12" s="270"/>
      <c r="C12" s="210" t="str">
        <f>CONCATENATE('[7]V Categoría'!$B$14)</f>
        <v>Ramírez Lucero, Sergio Miguel</v>
      </c>
      <c r="D12" s="215">
        <f>SUM('[7]V Categoría'!$C$14:$H$14)</f>
        <v>6</v>
      </c>
      <c r="E12" s="83">
        <f>SUM('[7]V Categoría'!$I$14:$N$14)</f>
        <v>9.3055555555555535E-5</v>
      </c>
      <c r="F12" s="173">
        <f>SUM('[7]V Categoría'!$O$14)</f>
        <v>3</v>
      </c>
      <c r="G12" s="446"/>
      <c r="H12" s="84" t="str">
        <f>CONCATENATE('[7]V Categoría'!$P$14)</f>
        <v>6°</v>
      </c>
      <c r="I12" s="84" t="str">
        <f>CONCATENATE('[7]V Categoría'!$V$14)</f>
        <v/>
      </c>
    </row>
    <row r="13" spans="1:12" ht="15.6" customHeight="1" thickTop="1" x14ac:dyDescent="0.25">
      <c r="A13" s="448"/>
      <c r="B13" s="432" t="s">
        <v>7</v>
      </c>
      <c r="C13" s="212" t="str">
        <f>CONCATENATE('[7]V Categoría'!$B$16)</f>
        <v>Revilla Pino, Pedro César Augusto</v>
      </c>
      <c r="D13" s="216">
        <f>SUM('[7]V Categoría'!$C$16:$H$16)</f>
        <v>7</v>
      </c>
      <c r="E13" s="85">
        <f>SUM('[7]V Categoría'!$I$16:$N$16)</f>
        <v>7.0370370370370365E-5</v>
      </c>
      <c r="F13" s="169">
        <f>SUM('[7]V Categoría'!$O$16)</f>
        <v>10</v>
      </c>
      <c r="G13" s="445">
        <f>SUM(F13:F14)</f>
        <v>18</v>
      </c>
      <c r="H13" s="86" t="str">
        <f>CONCATENATE('[7]V Categoría'!$P$16)</f>
        <v>1°</v>
      </c>
      <c r="I13" s="86" t="str">
        <f>CONCATENATE('[7]V Categoría'!$V$16)</f>
        <v>ORO</v>
      </c>
    </row>
    <row r="14" spans="1:12" ht="15.6" customHeight="1" thickBot="1" x14ac:dyDescent="0.3">
      <c r="A14" s="449"/>
      <c r="B14" s="281"/>
      <c r="C14" s="92" t="str">
        <f>CONCATENATE('[7]V Categoría'!$B$17)</f>
        <v xml:space="preserve">Velasco Puycan, Luis Martín </v>
      </c>
      <c r="D14" s="217">
        <f>SUM('[7]V Categoría'!$C$17:$H$17)</f>
        <v>8</v>
      </c>
      <c r="E14" s="87">
        <f>SUM('[7]V Categoría'!$I$17:$N$17)</f>
        <v>7.0486111111111105E-5</v>
      </c>
      <c r="F14" s="170">
        <f>SUM('[7]V Categoría'!$O$17)</f>
        <v>8</v>
      </c>
      <c r="G14" s="255"/>
      <c r="H14" s="88" t="str">
        <f>CONCATENATE('[7]V Categoría'!$P$17)</f>
        <v>2°</v>
      </c>
      <c r="I14" s="88" t="str">
        <f>CONCATENATE('[7]V Categoría'!$V$17)</f>
        <v>PLATA</v>
      </c>
    </row>
    <row r="19" spans="1:12" s="1" customFormat="1" ht="30" customHeight="1" x14ac:dyDescent="0.35">
      <c r="A19" s="250" t="s">
        <v>62</v>
      </c>
      <c r="B19" s="250"/>
      <c r="C19" s="250"/>
      <c r="D19" s="250"/>
      <c r="E19" s="250"/>
      <c r="F19" s="250"/>
      <c r="G19" s="250"/>
      <c r="H19" s="250"/>
      <c r="I19" s="250"/>
      <c r="J19" s="533"/>
      <c r="K19" s="533"/>
      <c r="L19" s="533"/>
    </row>
    <row r="20" spans="1:12" s="1" customFormat="1" ht="23.45" customHeight="1" x14ac:dyDescent="0.35">
      <c r="A20" s="480" t="s">
        <v>63</v>
      </c>
      <c r="B20" s="480"/>
      <c r="C20" s="480"/>
      <c r="D20" s="480"/>
      <c r="E20" s="480"/>
      <c r="F20" s="480"/>
      <c r="G20" s="480"/>
      <c r="H20" s="480"/>
      <c r="I20" s="480"/>
      <c r="J20" s="533"/>
      <c r="K20" s="533"/>
      <c r="L20" s="533"/>
    </row>
    <row r="21" spans="1:12" s="1" customFormat="1" ht="22.9" customHeight="1" x14ac:dyDescent="0.35">
      <c r="A21" s="250" t="s">
        <v>14</v>
      </c>
      <c r="B21" s="250"/>
      <c r="C21" s="250"/>
      <c r="D21" s="250"/>
      <c r="E21" s="250"/>
      <c r="F21" s="250"/>
      <c r="G21" s="250"/>
      <c r="H21" s="250"/>
      <c r="I21" s="250"/>
      <c r="J21" s="533"/>
      <c r="K21" s="533"/>
      <c r="L21" s="533"/>
    </row>
    <row r="22" spans="1:12" s="1" customFormat="1" ht="20.45" customHeight="1" x14ac:dyDescent="0.25">
      <c r="A22" s="248" t="s">
        <v>57</v>
      </c>
      <c r="B22" s="248"/>
      <c r="C22" s="248"/>
      <c r="D22" s="248"/>
      <c r="E22" s="248"/>
      <c r="F22" s="248"/>
      <c r="G22" s="248"/>
      <c r="H22" s="248"/>
      <c r="I22" s="248"/>
      <c r="J22" s="134"/>
      <c r="K22" s="134"/>
      <c r="L22" s="134"/>
    </row>
    <row r="23" spans="1:12" s="1" customFormat="1" ht="15.75" thickBot="1" x14ac:dyDescent="0.3">
      <c r="A23" s="2"/>
      <c r="B23" s="2"/>
      <c r="C23" s="2"/>
      <c r="D23" s="9"/>
      <c r="E23" s="2"/>
      <c r="F23" s="2"/>
      <c r="G23" s="2"/>
      <c r="H23" s="2"/>
      <c r="I23" s="2"/>
    </row>
    <row r="24" spans="1:12" s="1" customFormat="1" ht="16.5" thickBot="1" x14ac:dyDescent="0.3">
      <c r="A24" s="27" t="s">
        <v>15</v>
      </c>
      <c r="B24" s="78" t="s">
        <v>0</v>
      </c>
      <c r="C24" s="78" t="s">
        <v>44</v>
      </c>
      <c r="D24" s="78" t="s">
        <v>52</v>
      </c>
      <c r="E24" s="78" t="s">
        <v>13</v>
      </c>
      <c r="F24" s="135" t="s">
        <v>9</v>
      </c>
      <c r="G24" s="78" t="s">
        <v>11</v>
      </c>
      <c r="H24" s="136" t="s">
        <v>8</v>
      </c>
      <c r="I24" s="136" t="s">
        <v>12</v>
      </c>
    </row>
    <row r="25" spans="1:12" s="1" customFormat="1" ht="15.6" customHeight="1" x14ac:dyDescent="0.25">
      <c r="A25" s="447" t="s">
        <v>1</v>
      </c>
      <c r="B25" s="282" t="s">
        <v>3</v>
      </c>
      <c r="C25" s="91" t="str">
        <f>CONCATENATE('[17]IV Categoría'!$B$7)</f>
        <v>Torres Infante, Raúl Luis</v>
      </c>
      <c r="D25" s="216">
        <f>SUM('[17]IV Categoría'!$C$7:$H$7)</f>
        <v>1</v>
      </c>
      <c r="E25" s="85">
        <f>SUM('[17]IV Categoría'!$I$7:$N$7)</f>
        <v>4.6701388888888886E-3</v>
      </c>
      <c r="F25" s="169">
        <f>SUM('[17]IV Categoría'!$O$7)</f>
        <v>6</v>
      </c>
      <c r="G25" s="254">
        <f>SUM(F25:F26)</f>
        <v>14</v>
      </c>
      <c r="H25" s="86" t="str">
        <f>CONCATENATE('[17]IV Categoría'!$P$7)</f>
        <v>3°</v>
      </c>
      <c r="I25" s="86" t="str">
        <f>CONCATENATE('[17]IV Categoría'!$V$7)</f>
        <v>BRONCE</v>
      </c>
    </row>
    <row r="26" spans="1:12" s="1" customFormat="1" ht="15.6" customHeight="1" thickBot="1" x14ac:dyDescent="0.3">
      <c r="A26" s="448"/>
      <c r="B26" s="270"/>
      <c r="C26" s="210" t="str">
        <f>CONCATENATE('[17]IV Categoría'!$B$8)</f>
        <v>Mena Ramírez, Miguel Humberto</v>
      </c>
      <c r="D26" s="215">
        <f>SUM('[17]IV Categoría'!$C$8:$H$8)</f>
        <v>2</v>
      </c>
      <c r="E26" s="101">
        <f>SUM('[17]IV Categoría'!$I$8:$N$8)</f>
        <v>4.6666666666666671E-3</v>
      </c>
      <c r="F26" s="172">
        <f>SUM('[17]IV Categoría'!$O$8)</f>
        <v>8</v>
      </c>
      <c r="G26" s="446"/>
      <c r="H26" s="90" t="str">
        <f>CONCATENATE('[17]IV Categoría'!$P$8)</f>
        <v>2°</v>
      </c>
      <c r="I26" s="90" t="str">
        <f>CONCATENATE('[17]IV Categoría'!$V$8)</f>
        <v>PLATA</v>
      </c>
    </row>
    <row r="27" spans="1:12" s="1" customFormat="1" ht="15.6" customHeight="1" thickTop="1" x14ac:dyDescent="0.25">
      <c r="A27" s="448"/>
      <c r="B27" s="265" t="s">
        <v>4</v>
      </c>
      <c r="C27" s="91" t="str">
        <f>CONCATENATE('[17]IV Categoría'!$B$10)</f>
        <v>Bertetti Carazas, Juan Alberto</v>
      </c>
      <c r="D27" s="216">
        <f>SUM('[17]IV Categoría'!$C$10:$H$10)</f>
        <v>3</v>
      </c>
      <c r="E27" s="81">
        <f>SUM('[17]IV Categoría'!$I$10:$N$10)</f>
        <v>4.5486111111111109E-3</v>
      </c>
      <c r="F27" s="171">
        <f>SUM('[17]IV Categoría'!$O$10)</f>
        <v>10</v>
      </c>
      <c r="G27" s="445">
        <f>SUM(F27:F28)</f>
        <v>15</v>
      </c>
      <c r="H27" s="82" t="str">
        <f>CONCATENATE('[17]IV Categoría'!$P$10)</f>
        <v>1°</v>
      </c>
      <c r="I27" s="82" t="str">
        <f>CONCATENATE('[17]IV Categoría'!$V$10)</f>
        <v>ORO</v>
      </c>
    </row>
    <row r="28" spans="1:12" s="1" customFormat="1" ht="15.6" customHeight="1" thickBot="1" x14ac:dyDescent="0.3">
      <c r="A28" s="448"/>
      <c r="B28" s="270"/>
      <c r="C28" s="210" t="str">
        <f>CONCATENATE('[17]IV Categoría'!$B$11)</f>
        <v>Alejos Cueva, Favio Enrique</v>
      </c>
      <c r="D28" s="215">
        <f>SUM('[17]IV Categoría'!$C$11:$H$11)</f>
        <v>4</v>
      </c>
      <c r="E28" s="83">
        <f>SUM('[17]IV Categoría'!$I$11:$N$11)</f>
        <v>5.0462962962962961E-3</v>
      </c>
      <c r="F28" s="173">
        <f>SUM('[17]IV Categoría'!$O$11)</f>
        <v>5</v>
      </c>
      <c r="G28" s="446"/>
      <c r="H28" s="84" t="str">
        <f>CONCATENATE('[17]IV Categoría'!$P$11)</f>
        <v>4°</v>
      </c>
      <c r="I28" s="84" t="str">
        <f>CONCATENATE('[17]IV Categoría'!$V$11)</f>
        <v/>
      </c>
    </row>
    <row r="29" spans="1:12" s="1" customFormat="1" ht="15.6" customHeight="1" thickTop="1" x14ac:dyDescent="0.25">
      <c r="A29" s="448"/>
      <c r="B29" s="265" t="s">
        <v>5</v>
      </c>
      <c r="C29" s="91" t="str">
        <f>CONCATENATE('[17]IV Categoría'!$B$13)</f>
        <v/>
      </c>
      <c r="D29" s="216">
        <f>SUM('[17]IV Categoría'!$C$13:$H$13)</f>
        <v>0</v>
      </c>
      <c r="E29" s="81">
        <f>SUM('[17]IV Categoría'!$I$13:$N$13)</f>
        <v>0</v>
      </c>
      <c r="F29" s="171">
        <f>SUM('[17]IV Categoría'!$O$13)</f>
        <v>0</v>
      </c>
      <c r="G29" s="445">
        <f>SUM(F29:F30)</f>
        <v>0</v>
      </c>
      <c r="H29" s="82" t="str">
        <f>CONCATENATE('[17]IV Categoría'!$P$13)</f>
        <v/>
      </c>
      <c r="I29" s="82" t="str">
        <f>CONCATENATE('[17]IV Categoría'!$V$13)</f>
        <v/>
      </c>
    </row>
    <row r="30" spans="1:12" s="1" customFormat="1" ht="15.6" customHeight="1" thickBot="1" x14ac:dyDescent="0.3">
      <c r="A30" s="448"/>
      <c r="B30" s="270"/>
      <c r="C30" s="210" t="str">
        <f>CONCATENATE('[17]IV Categoría'!$B$14)</f>
        <v/>
      </c>
      <c r="D30" s="215">
        <f>SUM('[17]IV Categoría'!$C$14:$H$14)</f>
        <v>0</v>
      </c>
      <c r="E30" s="83">
        <f>SUM('[17]IV Categoría'!$I$14:$N$14)</f>
        <v>0</v>
      </c>
      <c r="F30" s="173">
        <f>SUM('[17]IV Categoría'!$O$14)</f>
        <v>0</v>
      </c>
      <c r="G30" s="446"/>
      <c r="H30" s="84" t="str">
        <f>CONCATENATE('[17]IV Categoría'!$P$14)</f>
        <v/>
      </c>
      <c r="I30" s="84" t="str">
        <f>CONCATENATE('[17]IV Categoría'!$V$14)</f>
        <v/>
      </c>
    </row>
    <row r="31" spans="1:12" s="1" customFormat="1" ht="15.6" customHeight="1" thickTop="1" x14ac:dyDescent="0.25">
      <c r="A31" s="448"/>
      <c r="B31" s="282" t="s">
        <v>6</v>
      </c>
      <c r="C31" s="91" t="str">
        <f>CONCATENATE('[17]IV Categoría'!$B$16)</f>
        <v>Quijano Rodríguez, Luis Hernán</v>
      </c>
      <c r="D31" s="216">
        <f>SUM('[17]IV Categoría'!$C$16:$H$16)</f>
        <v>5</v>
      </c>
      <c r="E31" s="85">
        <f>SUM('[17]IV Categoría'!$I$16:$N$16)</f>
        <v>5.5555555555555558E-3</v>
      </c>
      <c r="F31" s="169">
        <f>SUM('[17]IV Categoría'!$O$16)</f>
        <v>4</v>
      </c>
      <c r="G31" s="445">
        <f>SUM(F31:F32)</f>
        <v>7</v>
      </c>
      <c r="H31" s="86" t="str">
        <f>CONCATENATE('[17]IV Categoría'!$P$16)</f>
        <v>5°</v>
      </c>
      <c r="I31" s="86" t="str">
        <f>CONCATENATE('[17]IV Categoría'!$V$16)</f>
        <v/>
      </c>
    </row>
    <row r="32" spans="1:12" s="1" customFormat="1" ht="15.6" customHeight="1" thickBot="1" x14ac:dyDescent="0.3">
      <c r="A32" s="449"/>
      <c r="B32" s="266"/>
      <c r="C32" s="211" t="str">
        <f>CONCATENATE('[17]IV Categoría'!$B$17)</f>
        <v>Qwistgaard Suárez, José Manuel</v>
      </c>
      <c r="D32" s="217">
        <f>SUM('[17]IV Categoría'!$C$17:$H$17)</f>
        <v>6</v>
      </c>
      <c r="E32" s="87">
        <f>SUM('[17]IV Categoría'!$I$17:$N$17)</f>
        <v>5.8680555555555543E-3</v>
      </c>
      <c r="F32" s="170">
        <f>SUM('[17]IV Categoría'!$O$17)</f>
        <v>3</v>
      </c>
      <c r="G32" s="255"/>
      <c r="H32" s="88" t="str">
        <f>CONCATENATE('[17]IV Categoría'!$P$17)</f>
        <v>6°</v>
      </c>
      <c r="I32" s="88" t="str">
        <f>CONCATENATE('[17]IV Categoría'!$V$17)</f>
        <v/>
      </c>
    </row>
    <row r="33" spans="1:9" s="1" customFormat="1" ht="15.6" customHeight="1" x14ac:dyDescent="0.25">
      <c r="A33"/>
      <c r="B33" s="276" t="s">
        <v>7</v>
      </c>
      <c r="C33" s="10" t="str">
        <f>CONCATENATE('[17]V Categoría'!$B$7)</f>
        <v xml:space="preserve">Velasco Puycan, Luis Martín </v>
      </c>
      <c r="D33" s="216">
        <f>SUM('[17]V Categoría'!$C$7:$H$7)</f>
        <v>1</v>
      </c>
      <c r="E33" s="79">
        <f>SUM('[17]V Categoría'!$I$7:$N$7)</f>
        <v>4.1898148148148146E-3</v>
      </c>
      <c r="F33" s="174">
        <f>SUM('[17]V Categoría'!$O$7)</f>
        <v>8</v>
      </c>
      <c r="G33" s="253">
        <f>SUM(F33:F34)</f>
        <v>14</v>
      </c>
      <c r="H33" s="80" t="str">
        <f>CONCATENATE('[17]V Categoría'!$P$7)</f>
        <v>2°</v>
      </c>
      <c r="I33" s="80" t="str">
        <f>CONCATENATE('[17]V Categoría'!$V$7)</f>
        <v>PLATA</v>
      </c>
    </row>
    <row r="34" spans="1:9" s="1" customFormat="1" ht="15.6" customHeight="1" thickBot="1" x14ac:dyDescent="0.3">
      <c r="A34"/>
      <c r="B34" s="277"/>
      <c r="C34" s="210" t="str">
        <f>CONCATENATE('[17]V Categoría'!$B$8)</f>
        <v>Revilla Pino, Pedro César Augusto</v>
      </c>
      <c r="D34" s="215">
        <f>SUM('[17]V Categoría'!$C$8:$H$8)</f>
        <v>2</v>
      </c>
      <c r="E34" s="101">
        <f>SUM('[17]V Categoría'!$I$8:$N$8)</f>
        <v>4.3055555555555555E-3</v>
      </c>
      <c r="F34" s="172">
        <f>SUM('[17]V Categoría'!$O$8)</f>
        <v>6</v>
      </c>
      <c r="G34" s="446"/>
      <c r="H34" s="90" t="str">
        <f>CONCATENATE('[17]V Categoría'!$P$8)</f>
        <v>3°</v>
      </c>
      <c r="I34" s="90" t="str">
        <f>CONCATENATE('[17]V Categoría'!$V$8)</f>
        <v>BRONCE</v>
      </c>
    </row>
    <row r="35" spans="1:9" ht="15.75" thickTop="1" x14ac:dyDescent="0.25"/>
  </sheetData>
  <mergeCells count="28">
    <mergeCell ref="B29:B30"/>
    <mergeCell ref="G29:G30"/>
    <mergeCell ref="B31:B32"/>
    <mergeCell ref="G31:G32"/>
    <mergeCell ref="B33:B34"/>
    <mergeCell ref="G33:G34"/>
    <mergeCell ref="B25:B26"/>
    <mergeCell ref="G25:G26"/>
    <mergeCell ref="B27:B28"/>
    <mergeCell ref="G27:G28"/>
    <mergeCell ref="A25:A32"/>
    <mergeCell ref="B7:B8"/>
    <mergeCell ref="G7:G8"/>
    <mergeCell ref="B9:B10"/>
    <mergeCell ref="G9:G10"/>
    <mergeCell ref="A19:I19"/>
    <mergeCell ref="A20:I20"/>
    <mergeCell ref="A21:I21"/>
    <mergeCell ref="A22:I22"/>
    <mergeCell ref="B11:B12"/>
    <mergeCell ref="G11:G12"/>
    <mergeCell ref="B13:B14"/>
    <mergeCell ref="G13:G14"/>
    <mergeCell ref="A7:A14"/>
    <mergeCell ref="A1:I1"/>
    <mergeCell ref="A2:I2"/>
    <mergeCell ref="A4:I4"/>
    <mergeCell ref="A3:I3"/>
  </mergeCells>
  <pageMargins left="0.7" right="0.7" top="0.75" bottom="0.75" header="0.3" footer="0.3"/>
  <pageSetup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L34"/>
  <sheetViews>
    <sheetView topLeftCell="A13" zoomScale="90" zoomScaleNormal="90" workbookViewId="0">
      <selection activeCell="O5" sqref="O5"/>
    </sheetView>
  </sheetViews>
  <sheetFormatPr baseColWidth="10" defaultColWidth="11.5703125" defaultRowHeight="15" x14ac:dyDescent="0.25"/>
  <cols>
    <col min="1" max="1" width="13.28515625" style="2" customWidth="1"/>
    <col min="2" max="2" width="10.7109375" style="2" customWidth="1"/>
    <col min="3" max="3" width="47.7109375" style="2" customWidth="1"/>
    <col min="4" max="4" width="9" style="9" customWidth="1"/>
    <col min="5" max="10" width="9" style="2" customWidth="1"/>
    <col min="11" max="11" width="10" style="2" customWidth="1"/>
    <col min="12" max="16384" width="11.5703125" style="2"/>
  </cols>
  <sheetData>
    <row r="1" spans="1:12" ht="30" customHeight="1" x14ac:dyDescent="0.35">
      <c r="A1" s="250" t="s">
        <v>60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2" ht="23.45" customHeight="1" x14ac:dyDescent="0.35">
      <c r="A2" s="251" t="s">
        <v>59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</row>
    <row r="3" spans="1:12" ht="22.9" customHeight="1" x14ac:dyDescent="0.35">
      <c r="A3" s="252" t="s">
        <v>14</v>
      </c>
      <c r="B3" s="252"/>
      <c r="C3" s="252"/>
      <c r="D3" s="252"/>
      <c r="E3" s="252"/>
      <c r="F3" s="252"/>
      <c r="G3" s="252"/>
      <c r="H3" s="252"/>
      <c r="I3" s="252"/>
      <c r="J3" s="252"/>
      <c r="K3" s="252"/>
    </row>
    <row r="4" spans="1:12" ht="20.45" customHeight="1" x14ac:dyDescent="0.25">
      <c r="A4" s="249" t="s">
        <v>49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12" ht="15.75" thickBot="1" x14ac:dyDescent="0.3">
      <c r="A5" s="30"/>
      <c r="B5" s="19"/>
      <c r="C5" s="16"/>
      <c r="D5" s="141"/>
      <c r="E5" s="16"/>
      <c r="F5" s="19"/>
      <c r="G5" s="19"/>
      <c r="H5" s="19"/>
      <c r="I5" s="19"/>
      <c r="J5" s="19"/>
      <c r="K5" s="19"/>
      <c r="L5" s="100"/>
    </row>
    <row r="6" spans="1:12" ht="16.149999999999999" customHeight="1" thickBot="1" x14ac:dyDescent="0.3">
      <c r="A6" s="17" t="s">
        <v>15</v>
      </c>
      <c r="B6" s="21" t="s">
        <v>0</v>
      </c>
      <c r="C6" s="18" t="s">
        <v>44</v>
      </c>
      <c r="D6" s="138" t="s">
        <v>40</v>
      </c>
      <c r="E6" s="139" t="s">
        <v>41</v>
      </c>
      <c r="F6" s="138" t="s">
        <v>42</v>
      </c>
      <c r="G6" s="139" t="s">
        <v>35</v>
      </c>
      <c r="H6" s="125" t="s">
        <v>36</v>
      </c>
      <c r="I6" s="138" t="s">
        <v>37</v>
      </c>
      <c r="J6" s="140" t="s">
        <v>50</v>
      </c>
      <c r="K6" s="131" t="s">
        <v>38</v>
      </c>
    </row>
    <row r="7" spans="1:12" ht="14.45" customHeight="1" x14ac:dyDescent="0.25">
      <c r="A7" s="333" t="s">
        <v>2</v>
      </c>
      <c r="B7" s="381" t="s">
        <v>4</v>
      </c>
      <c r="C7" s="39" t="str">
        <f>CONCATENATE('[8]V Categoría'!$B$8)</f>
        <v>Ramos Aliaga, Juan Antonio</v>
      </c>
      <c r="D7" s="112" t="str">
        <f>CONCATENATE('[8]V Categoría'!$C$8)</f>
        <v/>
      </c>
      <c r="E7" s="115" t="str">
        <f>CONCATENATE('[8]V Categoría'!$I$8)</f>
        <v/>
      </c>
      <c r="F7" s="112" t="str">
        <f>CONCATENATE('[8]V Categoría'!$O$8)</f>
        <v/>
      </c>
      <c r="G7" s="165" t="str">
        <f>CONCATENATE('[8]V Categoría'!$U$8)</f>
        <v/>
      </c>
      <c r="H7" s="175" t="str">
        <f>CONCATENATE('[8]V Categoría'!$AA$8)</f>
        <v/>
      </c>
      <c r="I7" s="166">
        <f>SUM('[8]V Categoría'!$AG$8:$AL$8)</f>
        <v>0</v>
      </c>
      <c r="J7" s="456">
        <f>SUM(I7:I8)</f>
        <v>2</v>
      </c>
      <c r="K7" s="179" t="str">
        <f>CONCATENATE('[8]V Categoría'!$AM$8)</f>
        <v/>
      </c>
    </row>
    <row r="8" spans="1:12" ht="14.45" customHeight="1" thickBot="1" x14ac:dyDescent="0.3">
      <c r="A8" s="334"/>
      <c r="B8" s="285"/>
      <c r="C8" s="93" t="str">
        <f>CONCATENATE('[8]V Categoría'!$B$9)</f>
        <v>Alejos Cueva, Favio Enrique</v>
      </c>
      <c r="D8" s="117" t="str">
        <f>CONCATENATE('[8]V Categoría'!$C$9)</f>
        <v>NULO</v>
      </c>
      <c r="E8" s="118" t="str">
        <f>CONCATENATE('[8]V Categoría'!$I$9)</f>
        <v>NULO</v>
      </c>
      <c r="F8" s="117" t="str">
        <f>CONCATENATE('[8]V Categoría'!$O$9)</f>
        <v>6.06</v>
      </c>
      <c r="G8" s="163" t="str">
        <f>CONCATENATE('[8]V Categoría'!$U$9)</f>
        <v>6.06</v>
      </c>
      <c r="H8" s="176" t="str">
        <f>CONCATENATE('[8]V Categoría'!$AA$9)</f>
        <v>7°</v>
      </c>
      <c r="I8" s="164">
        <f>SUM('[8]V Categoría'!$AG$9:$AL$9)</f>
        <v>2</v>
      </c>
      <c r="J8" s="457"/>
      <c r="K8" s="180" t="str">
        <f>CONCATENATE('[8]V Categoría'!$AM$9)</f>
        <v/>
      </c>
    </row>
    <row r="9" spans="1:12" ht="14.45" customHeight="1" thickTop="1" x14ac:dyDescent="0.25">
      <c r="A9" s="334"/>
      <c r="B9" s="284" t="s">
        <v>5</v>
      </c>
      <c r="C9" s="39" t="str">
        <f>CONCATENATE('[8]V Categoría'!$B$11)</f>
        <v>Miranda Otoya, Luis Antonio</v>
      </c>
      <c r="D9" s="116" t="str">
        <f>CONCATENATE('[8]V Categoría'!$C$11)</f>
        <v>10.83</v>
      </c>
      <c r="E9" s="119" t="str">
        <f>CONCATENATE('[8]V Categoría'!$I$11)</f>
        <v>10.8</v>
      </c>
      <c r="F9" s="116" t="str">
        <f>CONCATENATE('[8]V Categoría'!$O$11)</f>
        <v>10.71</v>
      </c>
      <c r="G9" s="161" t="str">
        <f>CONCATENATE('[8]V Categoría'!$U$11)</f>
        <v>10.83</v>
      </c>
      <c r="H9" s="177" t="str">
        <f>CONCATENATE('[8]V Categoría'!$AA$11)</f>
        <v>1°</v>
      </c>
      <c r="I9" s="162">
        <f>SUM('[8]V Categoría'!$AG$11:$AL$11)</f>
        <v>10</v>
      </c>
      <c r="J9" s="453">
        <f>SUM(I9:I10)</f>
        <v>15</v>
      </c>
      <c r="K9" s="181" t="str">
        <f>CONCATENATE('[8]V Categoría'!$AM$11)</f>
        <v>ORO</v>
      </c>
    </row>
    <row r="10" spans="1:12" ht="14.45" customHeight="1" thickBot="1" x14ac:dyDescent="0.3">
      <c r="A10" s="334"/>
      <c r="B10" s="285"/>
      <c r="C10" s="68" t="str">
        <f>CONCATENATE('[8]V Categoría'!$B$12)</f>
        <v>Documet Benzaquen, Víctor José</v>
      </c>
      <c r="D10" s="117" t="str">
        <f>CONCATENATE('[8]V Categoría'!$C$12)</f>
        <v>9.81</v>
      </c>
      <c r="E10" s="118" t="str">
        <f>CONCATENATE('[8]V Categoría'!$I$12)</f>
        <v>9.88</v>
      </c>
      <c r="F10" s="117" t="str">
        <f>CONCATENATE('[8]V Categoría'!$O$12)</f>
        <v>10.02</v>
      </c>
      <c r="G10" s="163" t="str">
        <f>CONCATENATE('[8]V Categoría'!$U$12)</f>
        <v>10.02</v>
      </c>
      <c r="H10" s="176" t="str">
        <f>CONCATENATE('[8]V Categoría'!$AA$12)</f>
        <v>4°</v>
      </c>
      <c r="I10" s="164">
        <f>SUM('[8]V Categoría'!$AG$12:$AL$12)</f>
        <v>5</v>
      </c>
      <c r="J10" s="455"/>
      <c r="K10" s="180" t="str">
        <f>CONCATENATE('[8]V Categoría'!$AM$12)</f>
        <v/>
      </c>
    </row>
    <row r="11" spans="1:12" ht="14.45" customHeight="1" thickTop="1" x14ac:dyDescent="0.25">
      <c r="A11" s="334"/>
      <c r="B11" s="284" t="s">
        <v>6</v>
      </c>
      <c r="C11" s="39" t="str">
        <f>CONCATENATE('[8]V Categoría'!$B$14)</f>
        <v>Almeida Pereyra, Miguel Hugo</v>
      </c>
      <c r="D11" s="116" t="str">
        <f>CONCATENATE('[8]V Categoría'!$C$14)</f>
        <v>6.74</v>
      </c>
      <c r="E11" s="119" t="str">
        <f>CONCATENATE('[8]V Categoría'!$I$14)</f>
        <v>6.44</v>
      </c>
      <c r="F11" s="116" t="str">
        <f>CONCATENATE('[8]V Categoría'!$O$14)</f>
        <v>6.61</v>
      </c>
      <c r="G11" s="161" t="str">
        <f>CONCATENATE('[8]V Categoría'!$U$14)</f>
        <v>6.74</v>
      </c>
      <c r="H11" s="177" t="str">
        <f>CONCATENATE('[8]V Categoría'!$AA$14)</f>
        <v>6°</v>
      </c>
      <c r="I11" s="162">
        <f>SUM('[8]V Categoría'!$AG$14:$AL$14)</f>
        <v>3</v>
      </c>
      <c r="J11" s="453">
        <f>SUM(I11:I12)</f>
        <v>7</v>
      </c>
      <c r="K11" s="181" t="str">
        <f>CONCATENATE('[8]V Categoría'!$AM$14)</f>
        <v/>
      </c>
    </row>
    <row r="12" spans="1:12" ht="14.45" customHeight="1" thickBot="1" x14ac:dyDescent="0.3">
      <c r="A12" s="334"/>
      <c r="B12" s="285"/>
      <c r="C12" s="68" t="str">
        <f>CONCATENATE('[8]V Categoría'!$B$15)</f>
        <v>Chiappe Gutiérrez, Iván Martín</v>
      </c>
      <c r="D12" s="117" t="str">
        <f>CONCATENATE('[8]V Categoría'!$C$15)</f>
        <v>7.11</v>
      </c>
      <c r="E12" s="118" t="str">
        <f>CONCATENATE('[8]V Categoría'!$I$15)</f>
        <v>8.26</v>
      </c>
      <c r="F12" s="117" t="str">
        <f>CONCATENATE('[8]V Categoría'!$O$15)</f>
        <v>8.2</v>
      </c>
      <c r="G12" s="163" t="str">
        <f>CONCATENATE('[8]V Categoría'!$U$15)</f>
        <v>8.26</v>
      </c>
      <c r="H12" s="176" t="str">
        <f>CONCATENATE('[8]V Categoría'!$AA$15)</f>
        <v>5°</v>
      </c>
      <c r="I12" s="164">
        <f>SUM('[8]V Categoría'!$AG$15:$AL$15)</f>
        <v>4</v>
      </c>
      <c r="J12" s="455"/>
      <c r="K12" s="180" t="str">
        <f>CONCATENATE('[8]V Categoría'!$AM$15)</f>
        <v/>
      </c>
    </row>
    <row r="13" spans="1:12" ht="14.45" customHeight="1" thickTop="1" x14ac:dyDescent="0.25">
      <c r="A13" s="334"/>
      <c r="B13" s="336" t="s">
        <v>7</v>
      </c>
      <c r="C13" s="94" t="str">
        <f>CONCATENATE('[8]V Categoría'!$B$17)</f>
        <v>Martínez Enriquez, Luis Roberto</v>
      </c>
      <c r="D13" s="116" t="str">
        <f>CONCATENATE('[8]V Categoría'!$C$17)</f>
        <v>9.92</v>
      </c>
      <c r="E13" s="119" t="str">
        <f>CONCATENATE('[8]V Categoría'!$I$17)</f>
        <v>10.48</v>
      </c>
      <c r="F13" s="116" t="str">
        <f>CONCATENATE('[8]V Categoría'!$O$17)</f>
        <v>9.4</v>
      </c>
      <c r="G13" s="161" t="str">
        <f>CONCATENATE('[8]V Categoría'!$U$17)</f>
        <v>10.48</v>
      </c>
      <c r="H13" s="177" t="str">
        <f>CONCATENATE('[8]V Categoría'!$AA$17)</f>
        <v>3°</v>
      </c>
      <c r="I13" s="162">
        <f>SUM('[8]V Categoría'!$AG$17:$AL$17)</f>
        <v>6</v>
      </c>
      <c r="J13" s="453">
        <f>SUM(I13:I14)</f>
        <v>14</v>
      </c>
      <c r="K13" s="182" t="str">
        <f>CONCATENATE('[8]V Categoría'!$AM$17)</f>
        <v>BRONCE</v>
      </c>
    </row>
    <row r="14" spans="1:12" ht="14.45" customHeight="1" thickBot="1" x14ac:dyDescent="0.3">
      <c r="A14" s="335"/>
      <c r="B14" s="314"/>
      <c r="C14" s="95" t="str">
        <f>CONCATENATE('[8]V Categoría'!$B$18)</f>
        <v xml:space="preserve">Díaz Marín, Francisco Javier </v>
      </c>
      <c r="D14" s="113" t="str">
        <f>CONCATENATE('[8]V Categoría'!$C$18)</f>
        <v>10.58</v>
      </c>
      <c r="E14" s="114" t="str">
        <f>CONCATENATE('[8]V Categoría'!$I$18)</f>
        <v>9.71</v>
      </c>
      <c r="F14" s="113" t="str">
        <f>CONCATENATE('[8]V Categoría'!$O$18)</f>
        <v>10.61</v>
      </c>
      <c r="G14" s="167" t="str">
        <f>CONCATENATE('[8]V Categoría'!$U$18)</f>
        <v>10.61</v>
      </c>
      <c r="H14" s="178" t="str">
        <f>CONCATENATE('[8]V Categoría'!$AA$18)</f>
        <v>2°</v>
      </c>
      <c r="I14" s="168">
        <f>SUM('[8]V Categoría'!$AG$18:$AL$18)</f>
        <v>8</v>
      </c>
      <c r="J14" s="454"/>
      <c r="K14" s="183" t="str">
        <f>CONCATENATE('[8]V Categoría'!$AM$18)</f>
        <v>PLATA</v>
      </c>
    </row>
    <row r="18" spans="1:11" ht="30" customHeight="1" x14ac:dyDescent="0.35">
      <c r="A18" s="250" t="s">
        <v>62</v>
      </c>
      <c r="B18" s="250"/>
      <c r="C18" s="250"/>
      <c r="D18" s="250"/>
      <c r="E18" s="250"/>
      <c r="F18" s="250"/>
      <c r="G18" s="250"/>
      <c r="H18" s="250"/>
      <c r="I18" s="250"/>
      <c r="J18" s="250"/>
      <c r="K18" s="250"/>
    </row>
    <row r="19" spans="1:11" ht="23.45" customHeight="1" x14ac:dyDescent="0.35">
      <c r="A19" s="480" t="s">
        <v>63</v>
      </c>
      <c r="B19" s="480"/>
      <c r="C19" s="480"/>
      <c r="D19" s="480"/>
      <c r="E19" s="480"/>
      <c r="F19" s="480"/>
      <c r="G19" s="480"/>
      <c r="H19" s="480"/>
      <c r="I19" s="480"/>
      <c r="J19" s="480"/>
      <c r="K19" s="480"/>
    </row>
    <row r="20" spans="1:11" ht="22.9" customHeight="1" x14ac:dyDescent="0.35">
      <c r="A20" s="250" t="s">
        <v>14</v>
      </c>
      <c r="B20" s="250"/>
      <c r="C20" s="250"/>
      <c r="D20" s="250"/>
      <c r="E20" s="250"/>
      <c r="F20" s="250"/>
      <c r="G20" s="250"/>
      <c r="H20" s="250"/>
      <c r="I20" s="250"/>
      <c r="J20" s="250"/>
      <c r="K20" s="250"/>
    </row>
    <row r="21" spans="1:11" ht="20.45" customHeight="1" x14ac:dyDescent="0.25">
      <c r="A21" s="248" t="s">
        <v>49</v>
      </c>
      <c r="B21" s="248"/>
      <c r="C21" s="248"/>
      <c r="D21" s="248"/>
      <c r="E21" s="248"/>
      <c r="F21" s="248"/>
      <c r="G21" s="248"/>
      <c r="H21" s="248"/>
      <c r="I21" s="248"/>
      <c r="J21" s="248"/>
      <c r="K21" s="248"/>
    </row>
    <row r="22" spans="1:11" ht="15.75" thickBot="1" x14ac:dyDescent="0.3">
      <c r="A22" s="30"/>
      <c r="B22" s="10"/>
      <c r="C22" s="11"/>
      <c r="D22" s="598"/>
      <c r="E22" s="11"/>
      <c r="F22" s="10"/>
      <c r="G22" s="10"/>
      <c r="H22" s="10"/>
      <c r="I22" s="10"/>
      <c r="J22" s="10"/>
      <c r="K22" s="10"/>
    </row>
    <row r="23" spans="1:11" ht="16.149999999999999" customHeight="1" thickBot="1" x14ac:dyDescent="0.3">
      <c r="A23" s="17" t="s">
        <v>15</v>
      </c>
      <c r="B23" s="21" t="s">
        <v>0</v>
      </c>
      <c r="C23" s="18" t="s">
        <v>44</v>
      </c>
      <c r="D23" s="246" t="s">
        <v>40</v>
      </c>
      <c r="E23" s="523" t="s">
        <v>41</v>
      </c>
      <c r="F23" s="246" t="s">
        <v>42</v>
      </c>
      <c r="G23" s="523" t="s">
        <v>35</v>
      </c>
      <c r="H23" s="14" t="s">
        <v>36</v>
      </c>
      <c r="I23" s="246" t="s">
        <v>37</v>
      </c>
      <c r="J23" s="151" t="s">
        <v>50</v>
      </c>
      <c r="K23" s="131" t="s">
        <v>38</v>
      </c>
    </row>
    <row r="24" spans="1:11" ht="14.45" customHeight="1" x14ac:dyDescent="0.25">
      <c r="A24" s="333" t="s">
        <v>1</v>
      </c>
      <c r="B24" s="336" t="s">
        <v>3</v>
      </c>
      <c r="C24" s="67" t="str">
        <f>CONCATENATE('[18]IV Categoría'!$B$8)</f>
        <v>Raborg Pfeennig, Ronald Augusto</v>
      </c>
      <c r="D24" s="116" t="str">
        <f>CONCATENATE('[18]IV Categoría'!$C$8)</f>
        <v>9.64</v>
      </c>
      <c r="E24" s="575" t="str">
        <f>CONCATENATE('[18]IV Categoría'!$I$8)</f>
        <v>10.35</v>
      </c>
      <c r="F24" s="116" t="str">
        <f>CONCATENATE('[18]IV Categoría'!$O$8)</f>
        <v>NULO</v>
      </c>
      <c r="G24" s="524" t="str">
        <f>CONCATENATE('[18]IV Categoría'!$U$8)</f>
        <v>10.35</v>
      </c>
      <c r="H24" s="525" t="str">
        <f>CONCATENATE('[18]IV Categoría'!$AA$8)</f>
        <v>1°</v>
      </c>
      <c r="I24" s="526">
        <f>SUM('[18]IV Categoría'!$AG$8:$AL$8)</f>
        <v>10</v>
      </c>
      <c r="J24" s="458">
        <f>SUM(I24:I25)</f>
        <v>18</v>
      </c>
      <c r="K24" s="577" t="str">
        <f>CONCATENATE('[18]IV Categoría'!$AM$8)</f>
        <v>ORO</v>
      </c>
    </row>
    <row r="25" spans="1:11" ht="14.45" customHeight="1" thickBot="1" x14ac:dyDescent="0.3">
      <c r="A25" s="334"/>
      <c r="B25" s="285"/>
      <c r="C25" s="69" t="str">
        <f>CONCATENATE('[18]IV Categoría'!$B$9)</f>
        <v>Valderrama Bielich, Adolfo Adriano</v>
      </c>
      <c r="D25" s="117" t="str">
        <f>CONCATENATE('[18]IV Categoría'!$C$9)</f>
        <v>8.2</v>
      </c>
      <c r="E25" s="578" t="str">
        <f>CONCATENATE('[18]IV Categoría'!$I$9)</f>
        <v>8.19</v>
      </c>
      <c r="F25" s="117" t="str">
        <f>CONCATENATE('[18]IV Categoría'!$O$9)</f>
        <v>8.49</v>
      </c>
      <c r="G25" s="527" t="str">
        <f>CONCATENATE('[18]IV Categoría'!$U$9)</f>
        <v>8.49</v>
      </c>
      <c r="H25" s="528" t="str">
        <f>CONCATENATE('[18]IV Categoría'!$AA$9)</f>
        <v>2°</v>
      </c>
      <c r="I25" s="529">
        <f>SUM('[18]IV Categoría'!$AG$9:$AL$9)</f>
        <v>8</v>
      </c>
      <c r="J25" s="457"/>
      <c r="K25" s="580" t="str">
        <f>CONCATENATE('[18]IV Categoría'!$AM$9)</f>
        <v>PLATA</v>
      </c>
    </row>
    <row r="26" spans="1:11" ht="14.45" customHeight="1" thickTop="1" x14ac:dyDescent="0.25">
      <c r="A26" s="334"/>
      <c r="B26" s="284" t="s">
        <v>4</v>
      </c>
      <c r="C26" s="67" t="str">
        <f>CONCATENATE('[18]IV Categoría'!$B$11)</f>
        <v>Mendoza Valencia, Felipe Augusto</v>
      </c>
      <c r="D26" s="116" t="str">
        <f>CONCATENATE('[18]IV Categoría'!$C$11)</f>
        <v>NULO</v>
      </c>
      <c r="E26" s="575" t="str">
        <f>CONCATENATE('[18]IV Categoría'!$I$11)</f>
        <v>7.3</v>
      </c>
      <c r="F26" s="116" t="str">
        <f>CONCATENATE('[18]IV Categoría'!$O$11)</f>
        <v>7.39</v>
      </c>
      <c r="G26" s="524" t="str">
        <f>CONCATENATE('[18]IV Categoría'!$U$11)</f>
        <v>7.39</v>
      </c>
      <c r="H26" s="525" t="str">
        <f>CONCATENATE('[18]IV Categoría'!$AA$11)</f>
        <v>6°</v>
      </c>
      <c r="I26" s="526">
        <f>SUM('[18]IV Categoría'!$AG$11:$AL$11)</f>
        <v>3</v>
      </c>
      <c r="J26" s="453">
        <f>SUM(I26:I27)</f>
        <v>8</v>
      </c>
      <c r="K26" s="599" t="str">
        <f>CONCATENATE('[18]IV Categoría'!$AM$11)</f>
        <v/>
      </c>
    </row>
    <row r="27" spans="1:11" ht="14.45" customHeight="1" thickBot="1" x14ac:dyDescent="0.3">
      <c r="A27" s="334"/>
      <c r="B27" s="285"/>
      <c r="C27" s="69" t="str">
        <f>CONCATENATE('[18]IV Categoría'!$B$12)</f>
        <v>Ramírez Urueta, Óscar Alfredo</v>
      </c>
      <c r="D27" s="117" t="str">
        <f>CONCATENATE('[18]IV Categoría'!$C$12)</f>
        <v>7.65</v>
      </c>
      <c r="E27" s="578" t="str">
        <f>CONCATENATE('[18]IV Categoría'!$I$12)</f>
        <v>7.66</v>
      </c>
      <c r="F27" s="117" t="str">
        <f>CONCATENATE('[18]IV Categoría'!$O$12)</f>
        <v>6.98</v>
      </c>
      <c r="G27" s="527" t="str">
        <f>CONCATENATE('[18]IV Categoría'!$U$12)</f>
        <v>7.66</v>
      </c>
      <c r="H27" s="528" t="str">
        <f>CONCATENATE('[18]IV Categoría'!$AA$12)</f>
        <v>4°</v>
      </c>
      <c r="I27" s="529">
        <f>SUM('[18]IV Categoría'!$AG$12:$AL$12)</f>
        <v>5</v>
      </c>
      <c r="J27" s="455"/>
      <c r="K27" s="580" t="str">
        <f>CONCATENATE('[18]IV Categoría'!$AM$12)</f>
        <v/>
      </c>
    </row>
    <row r="28" spans="1:11" ht="14.45" customHeight="1" thickTop="1" x14ac:dyDescent="0.25">
      <c r="A28" s="334"/>
      <c r="B28" s="284" t="s">
        <v>5</v>
      </c>
      <c r="C28" s="67" t="str">
        <f>CONCATENATE('[18]IV Categoría'!$B$14)</f>
        <v/>
      </c>
      <c r="D28" s="116" t="str">
        <f>CONCATENATE('[18]IV Categoría'!$C$14)</f>
        <v/>
      </c>
      <c r="E28" s="575" t="str">
        <f>CONCATENATE('[18]IV Categoría'!$I$14)</f>
        <v/>
      </c>
      <c r="F28" s="116" t="str">
        <f>CONCATENATE('[18]IV Categoría'!$O$14)</f>
        <v/>
      </c>
      <c r="G28" s="524" t="str">
        <f>CONCATENATE('[18]IV Categoría'!$U$14)</f>
        <v/>
      </c>
      <c r="H28" s="525" t="str">
        <f>CONCATENATE('[18]IV Categoría'!$AA$14)</f>
        <v/>
      </c>
      <c r="I28" s="526">
        <f>SUM('[18]IV Categoría'!$AG$14:$AL$14)</f>
        <v>0</v>
      </c>
      <c r="J28" s="453">
        <f>SUM(I28:I29)</f>
        <v>0</v>
      </c>
      <c r="K28" s="599" t="str">
        <f>CONCATENATE('[18]IV Categoría'!$AM$14)</f>
        <v/>
      </c>
    </row>
    <row r="29" spans="1:11" ht="14.45" customHeight="1" thickBot="1" x14ac:dyDescent="0.3">
      <c r="A29" s="334"/>
      <c r="B29" s="285"/>
      <c r="C29" s="69" t="str">
        <f>CONCATENATE('[18]IV Categoría'!$B$15)</f>
        <v/>
      </c>
      <c r="D29" s="117" t="str">
        <f>CONCATENATE('[18]IV Categoría'!$C$15)</f>
        <v/>
      </c>
      <c r="E29" s="578" t="str">
        <f>CONCATENATE('[18]IV Categoría'!$I$15)</f>
        <v/>
      </c>
      <c r="F29" s="117" t="str">
        <f>CONCATENATE('[18]IV Categoría'!$O$15)</f>
        <v/>
      </c>
      <c r="G29" s="527" t="str">
        <f>CONCATENATE('[18]IV Categoría'!$U$15)</f>
        <v/>
      </c>
      <c r="H29" s="528" t="str">
        <f>CONCATENATE('[18]IV Categoría'!$AA$15)</f>
        <v/>
      </c>
      <c r="I29" s="529">
        <f>SUM('[18]IV Categoría'!$AG$15:$AL$15)</f>
        <v>0</v>
      </c>
      <c r="J29" s="455"/>
      <c r="K29" s="580" t="str">
        <f>CONCATENATE('[18]IV Categoría'!$AM$15)</f>
        <v/>
      </c>
    </row>
    <row r="30" spans="1:11" ht="14.45" customHeight="1" thickTop="1" x14ac:dyDescent="0.25">
      <c r="A30" s="334"/>
      <c r="B30" s="336" t="s">
        <v>6</v>
      </c>
      <c r="C30" s="67" t="str">
        <f>CONCATENATE('[18]IV Categoría'!$B$17)</f>
        <v>Chiappe Gutiérrez, Iván Martín</v>
      </c>
      <c r="D30" s="116" t="str">
        <f>CONCATENATE('[18]IV Categoría'!$C$17)</f>
        <v>8.42</v>
      </c>
      <c r="E30" s="575" t="str">
        <f>CONCATENATE('[18]IV Categoría'!$I$17)</f>
        <v>8.1</v>
      </c>
      <c r="F30" s="116" t="str">
        <f>CONCATENATE('[18]IV Categoría'!$O$17)</f>
        <v>8.27</v>
      </c>
      <c r="G30" s="524" t="str">
        <f>CONCATENATE('[18]IV Categoría'!$U$17)</f>
        <v>8.42</v>
      </c>
      <c r="H30" s="525" t="str">
        <f>CONCATENATE('[18]IV Categoría'!$AA$17)</f>
        <v>3°</v>
      </c>
      <c r="I30" s="526">
        <f>SUM('[18]IV Categoría'!$AG$17:$AL$17)</f>
        <v>6</v>
      </c>
      <c r="J30" s="453">
        <f>SUM(I30:I31)</f>
        <v>10</v>
      </c>
      <c r="K30" s="577" t="str">
        <f>CONCATENATE('[18]IV Categoría'!$AM$17)</f>
        <v>BRONCE</v>
      </c>
    </row>
    <row r="31" spans="1:11" ht="14.45" customHeight="1" thickBot="1" x14ac:dyDescent="0.3">
      <c r="A31" s="335"/>
      <c r="B31" s="314"/>
      <c r="C31" s="22" t="str">
        <f>CONCATENATE('[18]IV Categoría'!$B$18)</f>
        <v>Salazar Vilela, Carlos Elías</v>
      </c>
      <c r="D31" s="113" t="str">
        <f>CONCATENATE('[18]IV Categoría'!$C$18)</f>
        <v>6.93</v>
      </c>
      <c r="E31" s="583" t="str">
        <f>CONCATENATE('[18]IV Categoría'!$I$18)</f>
        <v>7.38</v>
      </c>
      <c r="F31" s="113" t="str">
        <f>CONCATENATE('[18]IV Categoría'!$O$18)</f>
        <v>7.55</v>
      </c>
      <c r="G31" s="530" t="str">
        <f>CONCATENATE('[18]IV Categoría'!$U$18)</f>
        <v>7.55</v>
      </c>
      <c r="H31" s="600" t="str">
        <f>CONCATENATE('[18]IV Categoría'!$AA$18)</f>
        <v>5°</v>
      </c>
      <c r="I31" s="184">
        <f>SUM('[18]IV Categoría'!$AG$18:$AL$18)</f>
        <v>4</v>
      </c>
      <c r="J31" s="454"/>
      <c r="K31" s="601" t="str">
        <f>CONCATENATE('[18]IV Categoría'!$AM$18)</f>
        <v/>
      </c>
    </row>
    <row r="32" spans="1:11" ht="14.45" customHeight="1" x14ac:dyDescent="0.25">
      <c r="B32" s="381" t="s">
        <v>7</v>
      </c>
      <c r="C32" s="39" t="str">
        <f>CONCATENATE('[18]V Categoría'!$B$8)</f>
        <v xml:space="preserve">Osorio Villanueva, Freddy Braulio </v>
      </c>
      <c r="D32" s="112" t="str">
        <f>CONCATENATE('[18]V Categoría'!$C$8)</f>
        <v>9.39</v>
      </c>
      <c r="E32" s="585" t="str">
        <f>CONCATENATE('[18]V Categoría'!$I$8)</f>
        <v>9.26</v>
      </c>
      <c r="F32" s="112" t="str">
        <f>CONCATENATE('[18]V Categoría'!$O$8)</f>
        <v>9.42</v>
      </c>
      <c r="G32" s="586" t="str">
        <f>CONCATENATE('[18]V Categoría'!$U$8)</f>
        <v>9.42</v>
      </c>
      <c r="H32" s="587" t="str">
        <f>CONCATENATE('[18]V Categoría'!$AA$8)</f>
        <v>5°</v>
      </c>
      <c r="I32" s="588">
        <f>SUM('[18]V Categoría'!$AG$8:$AL$8)</f>
        <v>4</v>
      </c>
      <c r="J32" s="456">
        <f>SUM(I32:I33)</f>
        <v>14</v>
      </c>
      <c r="K32" s="582" t="str">
        <f>CONCATENATE('[18]V Categoría'!$AM$8)</f>
        <v/>
      </c>
    </row>
    <row r="33" spans="2:11" ht="14.45" customHeight="1" thickBot="1" x14ac:dyDescent="0.3">
      <c r="B33" s="285"/>
      <c r="C33" s="93" t="str">
        <f>CONCATENATE('[18]V Categoría'!$B$9)</f>
        <v>Martínez Enriquez, Luis Roberto</v>
      </c>
      <c r="D33" s="117" t="str">
        <f>CONCATENATE('[18]V Categoría'!$C$9)</f>
        <v>9.86</v>
      </c>
      <c r="E33" s="578" t="str">
        <f>CONCATENATE('[18]V Categoría'!$I$9)</f>
        <v>9.51</v>
      </c>
      <c r="F33" s="117" t="str">
        <f>CONCATENATE('[18]V Categoría'!$O$9)</f>
        <v>10.14</v>
      </c>
      <c r="G33" s="527" t="str">
        <f>CONCATENATE('[18]V Categoría'!$U$9)</f>
        <v>10.14</v>
      </c>
      <c r="H33" s="528" t="str">
        <f>CONCATENATE('[18]V Categoría'!$AA$9)</f>
        <v>1°</v>
      </c>
      <c r="I33" s="529">
        <f>SUM('[18]V Categoría'!$AG$9:$AL$9)</f>
        <v>10</v>
      </c>
      <c r="J33" s="457"/>
      <c r="K33" s="580" t="str">
        <f>CONCATENATE('[18]V Categoría'!$AM$9)</f>
        <v>ORO</v>
      </c>
    </row>
    <row r="34" spans="2:11" ht="15.75" thickTop="1" x14ac:dyDescent="0.25"/>
  </sheetData>
  <mergeCells count="28">
    <mergeCell ref="B32:B33"/>
    <mergeCell ref="J32:J33"/>
    <mergeCell ref="A24:A31"/>
    <mergeCell ref="B24:B25"/>
    <mergeCell ref="J24:J25"/>
    <mergeCell ref="B26:B27"/>
    <mergeCell ref="J26:J27"/>
    <mergeCell ref="B28:B29"/>
    <mergeCell ref="J28:J29"/>
    <mergeCell ref="B30:B31"/>
    <mergeCell ref="J30:J31"/>
    <mergeCell ref="A18:K18"/>
    <mergeCell ref="A19:K19"/>
    <mergeCell ref="A20:K20"/>
    <mergeCell ref="A21:K21"/>
    <mergeCell ref="J13:J14"/>
    <mergeCell ref="B11:B12"/>
    <mergeCell ref="J9:J10"/>
    <mergeCell ref="J7:J8"/>
    <mergeCell ref="A7:A14"/>
    <mergeCell ref="B7:B8"/>
    <mergeCell ref="B9:B10"/>
    <mergeCell ref="B13:B14"/>
    <mergeCell ref="J11:J12"/>
    <mergeCell ref="A1:K1"/>
    <mergeCell ref="A2:K2"/>
    <mergeCell ref="A3:K3"/>
    <mergeCell ref="A4:K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K34"/>
  <sheetViews>
    <sheetView topLeftCell="A13" zoomScale="90" zoomScaleNormal="90" workbookViewId="0">
      <selection activeCell="K16" sqref="K16"/>
    </sheetView>
  </sheetViews>
  <sheetFormatPr baseColWidth="10" defaultRowHeight="15" x14ac:dyDescent="0.25"/>
  <cols>
    <col min="2" max="2" width="10" customWidth="1"/>
    <col min="3" max="3" width="75" customWidth="1"/>
    <col min="4" max="4" width="9.140625" style="1" customWidth="1"/>
    <col min="5" max="5" width="10.85546875" customWidth="1"/>
    <col min="6" max="6" width="10" customWidth="1"/>
  </cols>
  <sheetData>
    <row r="1" spans="1:11" s="1" customFormat="1" ht="30" x14ac:dyDescent="0.4">
      <c r="A1" s="250" t="s">
        <v>60</v>
      </c>
      <c r="B1" s="250"/>
      <c r="C1" s="250"/>
      <c r="D1" s="250"/>
      <c r="E1" s="250"/>
      <c r="F1" s="250"/>
      <c r="G1" s="250"/>
      <c r="H1" s="250"/>
      <c r="I1" s="126"/>
      <c r="J1" s="126"/>
      <c r="K1" s="128"/>
    </row>
    <row r="2" spans="1:11" s="1" customFormat="1" ht="23.45" customHeight="1" x14ac:dyDescent="0.4">
      <c r="A2" s="251" t="s">
        <v>59</v>
      </c>
      <c r="B2" s="251"/>
      <c r="C2" s="251"/>
      <c r="D2" s="251"/>
      <c r="E2" s="251"/>
      <c r="F2" s="251"/>
      <c r="G2" s="251"/>
      <c r="H2" s="251"/>
      <c r="I2" s="8"/>
      <c r="J2" s="8"/>
      <c r="K2" s="129"/>
    </row>
    <row r="3" spans="1:11" s="1" customFormat="1" ht="22.9" customHeight="1" x14ac:dyDescent="0.5">
      <c r="A3" s="252" t="s">
        <v>14</v>
      </c>
      <c r="B3" s="252"/>
      <c r="C3" s="252"/>
      <c r="D3" s="252"/>
      <c r="E3" s="252"/>
      <c r="F3" s="252"/>
      <c r="G3" s="252"/>
      <c r="H3" s="252"/>
      <c r="I3" s="127"/>
      <c r="J3" s="127"/>
      <c r="K3" s="127"/>
    </row>
    <row r="4" spans="1:11" s="1" customFormat="1" ht="20.45" customHeight="1" x14ac:dyDescent="0.4">
      <c r="A4" s="249" t="s">
        <v>51</v>
      </c>
      <c r="B4" s="249"/>
      <c r="C4" s="249"/>
      <c r="D4" s="249"/>
      <c r="E4" s="249"/>
      <c r="F4" s="249"/>
      <c r="G4" s="249"/>
      <c r="H4" s="249"/>
      <c r="I4" s="8"/>
      <c r="J4" s="8"/>
      <c r="K4" s="129"/>
    </row>
    <row r="5" spans="1:11" s="1" customFormat="1" ht="10.9" customHeight="1" thickBot="1" x14ac:dyDescent="0.3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1" ht="16.5" thickBot="1" x14ac:dyDescent="0.3">
      <c r="A6" s="27" t="s">
        <v>15</v>
      </c>
      <c r="B6" s="3" t="s">
        <v>0</v>
      </c>
      <c r="C6" s="6" t="s">
        <v>44</v>
      </c>
      <c r="D6" s="78" t="s">
        <v>52</v>
      </c>
      <c r="E6" s="3" t="s">
        <v>13</v>
      </c>
      <c r="F6" s="6" t="s">
        <v>9</v>
      </c>
      <c r="G6" s="78" t="s">
        <v>8</v>
      </c>
      <c r="H6" s="7" t="s">
        <v>12</v>
      </c>
    </row>
    <row r="7" spans="1:11" ht="15.6" customHeight="1" x14ac:dyDescent="0.25">
      <c r="A7" s="450" t="s">
        <v>2</v>
      </c>
      <c r="B7" s="274" t="s">
        <v>4</v>
      </c>
      <c r="C7" s="477" t="str">
        <f>CONCATENATE('[9]V Categoría'!$B$7," - ",'[9]V Categoría'!$B$8," - ",'[9]V Categoría'!$B$9," - ",'[9]V Categoría'!$B$10)</f>
        <v>Matallana Rose, Juan Daniel - Casas Aphesteguy, Luis Guillermo - Ugarte de Souza, Andrés Ignacio - Túpac Yupanqui Pérez, Demetrio Darío</v>
      </c>
      <c r="D7" s="471">
        <f>SUM('[9]V Categoría'!$C$7:$H$10)</f>
        <v>3</v>
      </c>
      <c r="E7" s="479">
        <f>SUM('[9]V Categoría'!$I$7)</f>
        <v>7.8703703703703705E-4</v>
      </c>
      <c r="F7" s="476">
        <f>SUM('[9]V Categoría'!$O$7)</f>
        <v>16</v>
      </c>
      <c r="G7" s="475" t="str">
        <f>CONCATENATE('[9]V Categoría'!$P$7)</f>
        <v>2°</v>
      </c>
      <c r="H7" s="473" t="str">
        <f>CONCATENATE('[9]V Categoría'!$V$7)</f>
        <v>PLATA</v>
      </c>
    </row>
    <row r="8" spans="1:11" ht="15.6" customHeight="1" thickBot="1" x14ac:dyDescent="0.3">
      <c r="A8" s="451"/>
      <c r="B8" s="270"/>
      <c r="C8" s="478"/>
      <c r="D8" s="470"/>
      <c r="E8" s="464"/>
      <c r="F8" s="472"/>
      <c r="G8" s="472"/>
      <c r="H8" s="474"/>
    </row>
    <row r="9" spans="1:11" ht="15.6" customHeight="1" thickTop="1" x14ac:dyDescent="0.25">
      <c r="A9" s="451"/>
      <c r="B9" s="265" t="s">
        <v>5</v>
      </c>
      <c r="C9" s="459" t="str">
        <f>CONCATENATE('[9]V Categoría'!$B$11," - ",'[9]V Categoría'!$B$12," - ",'[9]V Categoría'!$B$13," - ",'[9]V Categoría'!$B$14)</f>
        <v>Vargas Jaramillo, Alfredo Lucio - Adrianzen Ramírez, Hernán - Chamochumbi Cabanillas, Oscar Enrique - Gallegos Goyzueta, Luis Antonio</v>
      </c>
      <c r="D9" s="461">
        <f>SUM('[9]V Categoría'!$C$11:$H$14)</f>
        <v>4</v>
      </c>
      <c r="E9" s="463">
        <f>SUM('[9]V Categoría'!$I$11:$N$14)</f>
        <v>7.0729166666666672E-4</v>
      </c>
      <c r="F9" s="465">
        <f>SUM('[9]V Categoría'!$O$11:$O$14)</f>
        <v>10</v>
      </c>
      <c r="G9" s="467" t="str">
        <f>CONCATENATE('[9]V Categoría'!$P$11)</f>
        <v>4°</v>
      </c>
      <c r="H9" s="263" t="str">
        <f>CONCATENATE('[9]V Categoría'!$V$11)</f>
        <v/>
      </c>
    </row>
    <row r="10" spans="1:11" ht="15.6" customHeight="1" thickBot="1" x14ac:dyDescent="0.3">
      <c r="A10" s="451"/>
      <c r="B10" s="270"/>
      <c r="C10" s="478"/>
      <c r="D10" s="470"/>
      <c r="E10" s="464"/>
      <c r="F10" s="472"/>
      <c r="G10" s="472"/>
      <c r="H10" s="264"/>
    </row>
    <row r="11" spans="1:11" ht="15.6" customHeight="1" thickTop="1" x14ac:dyDescent="0.25">
      <c r="A11" s="451"/>
      <c r="B11" s="265" t="s">
        <v>6</v>
      </c>
      <c r="C11" s="459" t="str">
        <f>CONCATENATE('[9]V Categoría'!$B$15," - ",'[9]V Categoría'!$B$16," - ",'[9]V Categoría'!$B$17," - ",'[9]V Categoría'!$B$18)</f>
        <v>Machicado Zamalloa, Miguel Alfredo - Ramírez Lucero, Sergio Miguel - Vivas Acuña, Juan Hernán - Colome Eleno, Marco Antonio</v>
      </c>
      <c r="D11" s="461">
        <f>SUM('[9]V Categoría'!$C$15:$H$18)</f>
        <v>2</v>
      </c>
      <c r="E11" s="463">
        <f>SUM('[9]V Categoría'!$I$15:$N$18)</f>
        <v>7.9861111111111105E-4</v>
      </c>
      <c r="F11" s="465">
        <f>SUM('[9]V Categoría'!$O$15:$O$18)</f>
        <v>12</v>
      </c>
      <c r="G11" s="467" t="str">
        <f>CONCATENATE('[9]V Categoría'!$P$15)</f>
        <v>3°</v>
      </c>
      <c r="H11" s="263" t="str">
        <f>CONCATENATE('[9]V Categoría'!$V$15)</f>
        <v>BRONCE</v>
      </c>
    </row>
    <row r="12" spans="1:11" ht="15.6" customHeight="1" thickBot="1" x14ac:dyDescent="0.3">
      <c r="A12" s="451"/>
      <c r="B12" s="270"/>
      <c r="C12" s="478"/>
      <c r="D12" s="470"/>
      <c r="E12" s="464"/>
      <c r="F12" s="472"/>
      <c r="G12" s="472"/>
      <c r="H12" s="264"/>
    </row>
    <row r="13" spans="1:11" ht="15.6" customHeight="1" thickTop="1" x14ac:dyDescent="0.25">
      <c r="A13" s="451"/>
      <c r="B13" s="432" t="s">
        <v>7</v>
      </c>
      <c r="C13" s="459" t="str">
        <f>CONCATENATE('[9]V Categoría'!$B$19," - ",'[9]V Categoría'!$B$20," - ",'[9]V Categoría'!$B$21," - ",'[9]V Categoría'!$B$22)</f>
        <v xml:space="preserve">Brown Ramos, Oscar Percy  - Nole Miranda, Miguel Fernando  - Revilla Pino, Pedro César Augusto - Velasco Puycan, Luis Martín </v>
      </c>
      <c r="D13" s="461">
        <f>SUM('[9]V Categoría'!$C$19:$H$22)</f>
        <v>1</v>
      </c>
      <c r="E13" s="463">
        <f>SUM('[9]V Categoría'!$I$19:$N$22)</f>
        <v>7.291666666666667E-4</v>
      </c>
      <c r="F13" s="465">
        <f>SUM('[9]V Categoría'!$O$19:$O$22)</f>
        <v>20</v>
      </c>
      <c r="G13" s="467" t="str">
        <f>CONCATENATE('[9]V Categoría'!$P$19)</f>
        <v>1°</v>
      </c>
      <c r="H13" s="468" t="str">
        <f>CONCATENATE('[9]V Categoría'!$V$19)</f>
        <v>ORO</v>
      </c>
    </row>
    <row r="14" spans="1:11" ht="15.6" customHeight="1" thickBot="1" x14ac:dyDescent="0.3">
      <c r="A14" s="452"/>
      <c r="B14" s="281"/>
      <c r="C14" s="460"/>
      <c r="D14" s="462"/>
      <c r="E14" s="464"/>
      <c r="F14" s="466"/>
      <c r="G14" s="466"/>
      <c r="H14" s="469"/>
    </row>
    <row r="18" spans="1:11" s="1" customFormat="1" ht="30" x14ac:dyDescent="0.4">
      <c r="A18" s="250" t="s">
        <v>62</v>
      </c>
      <c r="B18" s="250"/>
      <c r="C18" s="250"/>
      <c r="D18" s="250"/>
      <c r="E18" s="250"/>
      <c r="F18" s="250"/>
      <c r="G18" s="250"/>
      <c r="H18" s="250"/>
      <c r="I18" s="533"/>
      <c r="J18" s="533"/>
      <c r="K18" s="602"/>
    </row>
    <row r="19" spans="1:11" s="1" customFormat="1" ht="23.45" customHeight="1" x14ac:dyDescent="0.4">
      <c r="A19" s="480" t="s">
        <v>63</v>
      </c>
      <c r="B19" s="480"/>
      <c r="C19" s="480"/>
      <c r="D19" s="480"/>
      <c r="E19" s="480"/>
      <c r="F19" s="480"/>
      <c r="G19" s="480"/>
      <c r="H19" s="480"/>
      <c r="I19" s="533"/>
      <c r="J19" s="533"/>
      <c r="K19" s="602"/>
    </row>
    <row r="20" spans="1:11" s="1" customFormat="1" ht="22.9" customHeight="1" x14ac:dyDescent="0.5">
      <c r="A20" s="250" t="s">
        <v>14</v>
      </c>
      <c r="B20" s="250"/>
      <c r="C20" s="250"/>
      <c r="D20" s="250"/>
      <c r="E20" s="250"/>
      <c r="F20" s="250"/>
      <c r="G20" s="250"/>
      <c r="H20" s="250"/>
      <c r="I20" s="127"/>
      <c r="J20" s="127"/>
      <c r="K20" s="127"/>
    </row>
    <row r="21" spans="1:11" s="1" customFormat="1" ht="20.45" customHeight="1" x14ac:dyDescent="0.4">
      <c r="A21" s="248" t="s">
        <v>51</v>
      </c>
      <c r="B21" s="248"/>
      <c r="C21" s="248"/>
      <c r="D21" s="248"/>
      <c r="E21" s="248"/>
      <c r="F21" s="248"/>
      <c r="G21" s="248"/>
      <c r="H21" s="248"/>
      <c r="I21" s="533"/>
      <c r="J21" s="533"/>
      <c r="K21" s="602"/>
    </row>
    <row r="22" spans="1:11" s="1" customFormat="1" ht="10.9" customHeight="1" thickBot="1" x14ac:dyDescent="0.3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</row>
    <row r="23" spans="1:11" s="1" customFormat="1" ht="16.5" thickBot="1" x14ac:dyDescent="0.3">
      <c r="A23" s="27" t="s">
        <v>15</v>
      </c>
      <c r="B23" s="78" t="s">
        <v>0</v>
      </c>
      <c r="C23" s="135" t="s">
        <v>44</v>
      </c>
      <c r="D23" s="78" t="s">
        <v>52</v>
      </c>
      <c r="E23" s="78" t="s">
        <v>13</v>
      </c>
      <c r="F23" s="135" t="s">
        <v>9</v>
      </c>
      <c r="G23" s="78" t="s">
        <v>8</v>
      </c>
      <c r="H23" s="136" t="s">
        <v>12</v>
      </c>
    </row>
    <row r="24" spans="1:11" s="1" customFormat="1" ht="15.6" customHeight="1" x14ac:dyDescent="0.25">
      <c r="A24" s="450" t="s">
        <v>1</v>
      </c>
      <c r="B24" s="274" t="s">
        <v>3</v>
      </c>
      <c r="C24" s="477" t="str">
        <f>CONCATENATE('[19]IV Categoría'!$B$7," - ",'[19]IV Categoría'!$B$8," - ",'[19]IV Categoría'!$B$9," - ",'[19]IV Categoría'!$B$10)</f>
        <v>Valderrama Bielich, Adolfo Adriano - Torres Infante, Raúl Luis - Cotrina Alvarado, Róger Luis - Raborg Pfeennig, Ronald Augusto</v>
      </c>
      <c r="D24" s="471">
        <f>SUM('[19]IV Categoría'!$C$7:$H$10)</f>
        <v>2</v>
      </c>
      <c r="E24" s="479">
        <f>SUM('[19]IV Categoría'!$I$7)</f>
        <v>8.611111111111111E-4</v>
      </c>
      <c r="F24" s="476">
        <f>SUM('[19]IV Categoría'!$O$7)</f>
        <v>16</v>
      </c>
      <c r="G24" s="475" t="str">
        <f>CONCATENATE('[19]IV Categoría'!$P$7)</f>
        <v>2°</v>
      </c>
      <c r="H24" s="473" t="str">
        <f>CONCATENATE('[19]IV Categoría'!$V$7)</f>
        <v>PLATA</v>
      </c>
    </row>
    <row r="25" spans="1:11" s="1" customFormat="1" ht="15.6" customHeight="1" thickBot="1" x14ac:dyDescent="0.3">
      <c r="A25" s="451"/>
      <c r="B25" s="270"/>
      <c r="C25" s="478"/>
      <c r="D25" s="470"/>
      <c r="E25" s="464"/>
      <c r="F25" s="472"/>
      <c r="G25" s="472"/>
      <c r="H25" s="474"/>
    </row>
    <row r="26" spans="1:11" s="1" customFormat="1" ht="15.6" customHeight="1" thickTop="1" x14ac:dyDescent="0.25">
      <c r="A26" s="451"/>
      <c r="B26" s="265" t="s">
        <v>4</v>
      </c>
      <c r="C26" s="459" t="str">
        <f>CONCATENATE('[19]IV Categoría'!$B$11," - ",'[19]IV Categoría'!$B$12," - ",'[19]IV Categoría'!$B$13," - ",'[19]IV Categoría'!$B$14)</f>
        <v>Casas Aphesteguy, Luis Guillermo - Bertetti Carazas, Juan Alberto - Ugarte de Souza, Andrés Ignacio - Túpac Yupanqui Pérez, Demetrio Darío</v>
      </c>
      <c r="D26" s="461">
        <f>SUM('[19]IV Categoría'!$C$11:$H$14)</f>
        <v>4</v>
      </c>
      <c r="E26" s="463">
        <f>SUM('[19]IV Categoría'!$I$11:$N$14)</f>
        <v>7.9085648148148147E-4</v>
      </c>
      <c r="F26" s="465">
        <f>SUM('[19]IV Categoría'!$O$11:$O$14)</f>
        <v>20</v>
      </c>
      <c r="G26" s="467" t="str">
        <f>CONCATENATE('[19]IV Categoría'!$P$11)</f>
        <v>1°</v>
      </c>
      <c r="H26" s="263" t="str">
        <f>CONCATENATE('[19]IV Categoría'!$V$11)</f>
        <v>ORO</v>
      </c>
    </row>
    <row r="27" spans="1:11" s="1" customFormat="1" ht="15.6" customHeight="1" thickBot="1" x14ac:dyDescent="0.3">
      <c r="A27" s="451"/>
      <c r="B27" s="270"/>
      <c r="C27" s="478"/>
      <c r="D27" s="470"/>
      <c r="E27" s="464"/>
      <c r="F27" s="472"/>
      <c r="G27" s="472"/>
      <c r="H27" s="264"/>
    </row>
    <row r="28" spans="1:11" s="1" customFormat="1" ht="15.6" customHeight="1" thickTop="1" x14ac:dyDescent="0.25">
      <c r="A28" s="451"/>
      <c r="B28" s="265" t="s">
        <v>5</v>
      </c>
      <c r="C28" s="459" t="str">
        <f>CONCATENATE('[19]IV Categoría'!$B$15," - ",'[19]IV Categoría'!$B$16," - ",'[19]IV Categoría'!$B$17," - ",'[19]IV Categoría'!$B$18)</f>
        <v xml:space="preserve"> -  -  - </v>
      </c>
      <c r="D28" s="461">
        <f>SUM('[19]IV Categoría'!$C$15:$H$18)</f>
        <v>0</v>
      </c>
      <c r="E28" s="463">
        <f>SUM('[19]IV Categoría'!$I$15:$N$18)</f>
        <v>0</v>
      </c>
      <c r="F28" s="465">
        <f>SUM('[19]IV Categoría'!$O$15:$O$18)</f>
        <v>0</v>
      </c>
      <c r="G28" s="467" t="str">
        <f>CONCATENATE('[19]IV Categoría'!$P$15)</f>
        <v/>
      </c>
      <c r="H28" s="263" t="str">
        <f>CONCATENATE('[19]IV Categoría'!$V$15)</f>
        <v/>
      </c>
    </row>
    <row r="29" spans="1:11" s="1" customFormat="1" ht="15.6" customHeight="1" thickBot="1" x14ac:dyDescent="0.3">
      <c r="A29" s="451"/>
      <c r="B29" s="270"/>
      <c r="C29" s="478"/>
      <c r="D29" s="470"/>
      <c r="E29" s="464"/>
      <c r="F29" s="472"/>
      <c r="G29" s="472"/>
      <c r="H29" s="264"/>
    </row>
    <row r="30" spans="1:11" s="1" customFormat="1" ht="15.6" customHeight="1" thickTop="1" x14ac:dyDescent="0.25">
      <c r="A30" s="451"/>
      <c r="B30" s="282" t="s">
        <v>6</v>
      </c>
      <c r="C30" s="459" t="str">
        <f>CONCATENATE('[19]IV Categoría'!$B$19," - ",'[19]IV Categoría'!$B$20," - ",'[19]IV Categoría'!$B$21," - ",'[19]IV Categoría'!$B$22)</f>
        <v>Arróspide Aliaga, Alfonso David - Vivas Acuña, Juan Hernán - Quijano Rodríguez, Luis Hernán - Qwistgaard Suárez, José Manuel</v>
      </c>
      <c r="D30" s="461">
        <f>SUM('[19]IV Categoría'!$C$19:$H$22)</f>
        <v>3</v>
      </c>
      <c r="E30" s="463">
        <f>SUM('[19]IV Categoría'!$I$19:$N$22)</f>
        <v>8.7291666666666681E-4</v>
      </c>
      <c r="F30" s="465">
        <f>SUM('[19]IV Categoría'!$O$19:$O$22)</f>
        <v>12</v>
      </c>
      <c r="G30" s="467" t="str">
        <f>CONCATENATE('[19]IV Categoría'!$P$19)</f>
        <v>3°</v>
      </c>
      <c r="H30" s="468" t="str">
        <f>CONCATENATE('[19]IV Categoría'!$V$19)</f>
        <v>BRONCE</v>
      </c>
    </row>
    <row r="31" spans="1:11" s="1" customFormat="1" ht="15.6" customHeight="1" thickBot="1" x14ac:dyDescent="0.3">
      <c r="A31" s="452"/>
      <c r="B31" s="266"/>
      <c r="C31" s="460"/>
      <c r="D31" s="462"/>
      <c r="E31" s="464"/>
      <c r="F31" s="466"/>
      <c r="G31" s="466"/>
      <c r="H31" s="469"/>
    </row>
    <row r="32" spans="1:11" s="1" customFormat="1" ht="15.6" customHeight="1" x14ac:dyDescent="0.25">
      <c r="A32"/>
      <c r="B32" s="276" t="s">
        <v>7</v>
      </c>
      <c r="C32" s="477" t="str">
        <f>CONCATENATE('[19]V Categoría'!$B$7," - ",'[19]V Categoría'!$B$8," - ",'[19]V Categoría'!$B$9," - ",'[19]V Categoría'!$B$10)</f>
        <v xml:space="preserve">Revilla Pino, Pedro César Augusto - Nole Miranda, Miguel Fernando  - Velasco Puycan, Luis Martín  - Osorio Villanueva, Freddy Braulio </v>
      </c>
      <c r="D32" s="471">
        <f>SUM('[19]V Categoría'!$C$7:$H$10)</f>
        <v>5</v>
      </c>
      <c r="E32" s="479">
        <f>SUM('[19]V Categoría'!$I$7)</f>
        <v>7.1145833333333337E-4</v>
      </c>
      <c r="F32" s="476">
        <f>SUM('[19]V Categoría'!$O$7)</f>
        <v>12</v>
      </c>
      <c r="G32" s="475" t="str">
        <f>CONCATENATE('[19]V Categoría'!$P$7)</f>
        <v>3°</v>
      </c>
      <c r="H32" s="473" t="str">
        <f>CONCATENATE('[19]V Categoría'!$V$7)</f>
        <v>BRONCE</v>
      </c>
    </row>
    <row r="33" spans="1:8" s="1" customFormat="1" ht="15.6" customHeight="1" thickBot="1" x14ac:dyDescent="0.3">
      <c r="A33"/>
      <c r="B33" s="277"/>
      <c r="C33" s="478"/>
      <c r="D33" s="470"/>
      <c r="E33" s="464"/>
      <c r="F33" s="472"/>
      <c r="G33" s="472"/>
      <c r="H33" s="474"/>
    </row>
    <row r="34" spans="1:8" ht="15.75" thickTop="1" x14ac:dyDescent="0.25"/>
  </sheetData>
  <mergeCells count="73">
    <mergeCell ref="H32:H33"/>
    <mergeCell ref="H26:H27"/>
    <mergeCell ref="B28:B29"/>
    <mergeCell ref="C28:C29"/>
    <mergeCell ref="D28:D29"/>
    <mergeCell ref="E28:E29"/>
    <mergeCell ref="F28:F29"/>
    <mergeCell ref="G28:G29"/>
    <mergeCell ref="H28:H29"/>
    <mergeCell ref="B30:B31"/>
    <mergeCell ref="C30:C31"/>
    <mergeCell ref="D30:D31"/>
    <mergeCell ref="E30:E31"/>
    <mergeCell ref="F30:F31"/>
    <mergeCell ref="G30:G31"/>
    <mergeCell ref="H30:H31"/>
    <mergeCell ref="G7:G8"/>
    <mergeCell ref="G9:G10"/>
    <mergeCell ref="A18:H18"/>
    <mergeCell ref="A19:H19"/>
    <mergeCell ref="A24:A31"/>
    <mergeCell ref="B24:B25"/>
    <mergeCell ref="C24:C25"/>
    <mergeCell ref="D24:D25"/>
    <mergeCell ref="E24:E25"/>
    <mergeCell ref="B26:B27"/>
    <mergeCell ref="C26:C27"/>
    <mergeCell ref="D26:D27"/>
    <mergeCell ref="E26:E27"/>
    <mergeCell ref="B32:B33"/>
    <mergeCell ref="C32:C33"/>
    <mergeCell ref="C9:C10"/>
    <mergeCell ref="C7:C8"/>
    <mergeCell ref="B9:B10"/>
    <mergeCell ref="A7:A14"/>
    <mergeCell ref="B11:B12"/>
    <mergeCell ref="B13:B14"/>
    <mergeCell ref="C11:C12"/>
    <mergeCell ref="B7:B8"/>
    <mergeCell ref="C13:C14"/>
    <mergeCell ref="E13:E14"/>
    <mergeCell ref="F13:F14"/>
    <mergeCell ref="F7:F8"/>
    <mergeCell ref="E9:E10"/>
    <mergeCell ref="E7:E8"/>
    <mergeCell ref="A20:H20"/>
    <mergeCell ref="A21:H21"/>
    <mergeCell ref="F24:F25"/>
    <mergeCell ref="G24:G25"/>
    <mergeCell ref="H24:H25"/>
    <mergeCell ref="F26:F27"/>
    <mergeCell ref="A1:H1"/>
    <mergeCell ref="A2:H2"/>
    <mergeCell ref="A3:H3"/>
    <mergeCell ref="A4:H4"/>
    <mergeCell ref="D7:D8"/>
    <mergeCell ref="E11:E12"/>
    <mergeCell ref="F9:F10"/>
    <mergeCell ref="F11:F12"/>
    <mergeCell ref="G11:G12"/>
    <mergeCell ref="G26:G27"/>
    <mergeCell ref="D32:D33"/>
    <mergeCell ref="E32:E33"/>
    <mergeCell ref="F32:F33"/>
    <mergeCell ref="G32:G33"/>
    <mergeCell ref="H11:H12"/>
    <mergeCell ref="H7:H8"/>
    <mergeCell ref="H9:H10"/>
    <mergeCell ref="G13:G14"/>
    <mergeCell ref="H13:H14"/>
    <mergeCell ref="D9:D10"/>
    <mergeCell ref="D11:D12"/>
    <mergeCell ref="D13:D14"/>
  </mergeCells>
  <pageMargins left="0.7" right="0.7" top="0.75" bottom="0.75" header="0.3" footer="0.3"/>
  <pageSetup orientation="portrait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100 MTS. PLANOS</vt:lpstr>
      <vt:lpstr>JABALINA</vt:lpstr>
      <vt:lpstr>SALTO ALTO</vt:lpstr>
      <vt:lpstr>400 MTS. PLANOS</vt:lpstr>
      <vt:lpstr>DISCO</vt:lpstr>
      <vt:lpstr>SALTO LARGO</vt:lpstr>
      <vt:lpstr>1500-3000 MTS</vt:lpstr>
      <vt:lpstr>BALA</vt:lpstr>
      <vt:lpstr>POSTAS TERRESTRE</vt:lpstr>
      <vt:lpstr>MARATON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Ardiles</dc:creator>
  <cp:lastModifiedBy>USER</cp:lastModifiedBy>
  <cp:lastPrinted>2023-04-07T20:52:09Z</cp:lastPrinted>
  <dcterms:created xsi:type="dcterms:W3CDTF">2014-03-26T15:37:20Z</dcterms:created>
  <dcterms:modified xsi:type="dcterms:W3CDTF">2025-04-28T18:09:31Z</dcterms:modified>
</cp:coreProperties>
</file>